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udjet_2024\Za MON_Pril. 1, 4, 8\"/>
    </mc:Choice>
  </mc:AlternateContent>
  <xr:revisionPtr revIDLastSave="0" documentId="13_ncr:48009_{CDD8443E-DB09-4B26-83A1-AFDD074061ED}" xr6:coauthVersionLast="47" xr6:coauthVersionMax="47" xr10:uidLastSave="{00000000-0000-0000-0000-000000000000}"/>
  <workbookProtection workbookPassword="F284" lockStructure="1"/>
  <bookViews>
    <workbookView xWindow="-120" yWindow="-120" windowWidth="29040" windowHeight="15840" activeTab="1"/>
  </bookViews>
  <sheets>
    <sheet name="MV" sheetId="21" r:id="rId1"/>
    <sheet name="Razsh-61-00" sheetId="24" r:id="rId2"/>
    <sheet name="Razsh-64-00" sheetId="25" r:id="rId3"/>
    <sheet name="Transf-Obshtini" sheetId="26" r:id="rId4"/>
    <sheet name="Нефинансови предприятия" sheetId="27" r:id="rId5"/>
    <sheet name="Inf" sheetId="22" state="hidden" r:id="rId6"/>
  </sheets>
  <definedNames>
    <definedName name="_xlnm._FilterDatabase" localSheetId="0" hidden="1">MV!$A$1:$A$1275</definedName>
    <definedName name="_xlnm._FilterDatabase" localSheetId="1" hidden="1">'Razsh-61-00'!$A$1:$A$82</definedName>
    <definedName name="_xlnm._FilterDatabase" localSheetId="2" hidden="1">'Razsh-64-00'!$A$1:$A$82</definedName>
    <definedName name="_xlnm._FilterDatabase" localSheetId="3" hidden="1">'Transf-Obshtini'!$A$1:$A$20</definedName>
    <definedName name="_xlnm._FilterDatabase" localSheetId="4" hidden="1">'Нефинансови предприятия'!$A$1:$A$29</definedName>
    <definedName name="_xlnm.Print_Area" localSheetId="0">MV!$B$1:$X$1275</definedName>
    <definedName name="_xlnm.Print_Area" localSheetId="1">'Razsh-61-00'!$B$1:$J$82</definedName>
    <definedName name="_xlnm.Print_Area" localSheetId="2">'Razsh-64-00'!$B$1:$I$81</definedName>
    <definedName name="_xlnm.Print_Area" localSheetId="3">'Transf-Obshtini'!$C$1:$V$20</definedName>
    <definedName name="_xlnm.Print_Area" localSheetId="4">'Нефинансови предприятия'!$B$2:$AQ$27</definedName>
    <definedName name="_xlnm.Print_Titles" localSheetId="0">MV!$B:$D,MV!$5:$13</definedName>
    <definedName name="_xlnm.Print_Titles" localSheetId="1">'Razsh-61-00'!$B:$D,'Razsh-61-00'!$4:$8</definedName>
    <definedName name="_xlnm.Print_Titles" localSheetId="2">'Razsh-64-00'!$B:$D,'Razsh-64-00'!$4:$8</definedName>
    <definedName name="_xlnm.Print_Titles" localSheetId="4">'Нефинансови предприятия'!$B:$D,'Нефинансови предприятия'!$4:$11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4" l="1"/>
  <c r="C50" i="24"/>
  <c r="F49" i="25"/>
  <c r="C50" i="25"/>
  <c r="C51" i="25"/>
  <c r="C49" i="25"/>
  <c r="AD24" i="27"/>
  <c r="AD25" i="27"/>
  <c r="AD18" i="27"/>
  <c r="Y18" i="27"/>
  <c r="T18" i="27"/>
  <c r="O18" i="27"/>
  <c r="R10" i="27"/>
  <c r="S10" i="27"/>
  <c r="T10" i="27"/>
  <c r="Y24" i="27"/>
  <c r="T24" i="27"/>
  <c r="O24" i="27"/>
  <c r="AB19" i="27"/>
  <c r="AB29" i="27"/>
  <c r="AC19" i="27"/>
  <c r="AC29" i="27" s="1"/>
  <c r="AA19" i="27"/>
  <c r="AA29" i="27" s="1"/>
  <c r="X19" i="27"/>
  <c r="X29" i="27" s="1"/>
  <c r="W19" i="27"/>
  <c r="W29" i="27"/>
  <c r="V19" i="27"/>
  <c r="V29" i="27" s="1"/>
  <c r="S19" i="27"/>
  <c r="S29" i="27" s="1"/>
  <c r="R19" i="27"/>
  <c r="R29" i="27" s="1"/>
  <c r="Q19" i="27"/>
  <c r="Q29" i="27"/>
  <c r="M19" i="27"/>
  <c r="M29" i="27" s="1"/>
  <c r="N19" i="27"/>
  <c r="N29" i="27" s="1"/>
  <c r="L19" i="27"/>
  <c r="L29" i="27" s="1"/>
  <c r="E19" i="27"/>
  <c r="E29" i="27"/>
  <c r="AB12" i="27"/>
  <c r="AB28" i="27" s="1"/>
  <c r="AC12" i="27"/>
  <c r="AC28" i="27" s="1"/>
  <c r="AA12" i="27"/>
  <c r="AA28" i="27" s="1"/>
  <c r="W12" i="27"/>
  <c r="W28" i="27"/>
  <c r="X12" i="27"/>
  <c r="X28" i="27" s="1"/>
  <c r="V12" i="27"/>
  <c r="V28" i="27" s="1"/>
  <c r="R12" i="27"/>
  <c r="R28" i="27" s="1"/>
  <c r="S12" i="27"/>
  <c r="S28" i="27"/>
  <c r="Q12" i="27"/>
  <c r="Q28" i="27" s="1"/>
  <c r="N12" i="27"/>
  <c r="N28" i="27" s="1"/>
  <c r="M12" i="27"/>
  <c r="M28" i="27" s="1"/>
  <c r="L12" i="27"/>
  <c r="L28" i="27"/>
  <c r="E12" i="27"/>
  <c r="E28" i="27" s="1"/>
  <c r="Y25" i="27"/>
  <c r="T25" i="27"/>
  <c r="O25" i="27"/>
  <c r="AD23" i="27"/>
  <c r="Y23" i="27"/>
  <c r="T23" i="27"/>
  <c r="O23" i="27"/>
  <c r="AD22" i="27"/>
  <c r="Y22" i="27"/>
  <c r="T22" i="27"/>
  <c r="O22" i="27"/>
  <c r="AD21" i="27"/>
  <c r="Y21" i="27"/>
  <c r="T21" i="27"/>
  <c r="O21" i="27"/>
  <c r="AH21" i="27"/>
  <c r="AD17" i="27"/>
  <c r="Y17" i="27"/>
  <c r="T17" i="27"/>
  <c r="O17" i="27"/>
  <c r="AD16" i="27"/>
  <c r="Y16" i="27"/>
  <c r="T16" i="27"/>
  <c r="O16" i="27"/>
  <c r="AD15" i="27"/>
  <c r="Y15" i="27"/>
  <c r="T15" i="27"/>
  <c r="O15" i="27"/>
  <c r="AD14" i="27"/>
  <c r="Y14" i="27"/>
  <c r="T14" i="27"/>
  <c r="O14" i="27"/>
  <c r="M10" i="27"/>
  <c r="N10" i="27"/>
  <c r="O10" i="27"/>
  <c r="W10" i="27"/>
  <c r="X10" i="27"/>
  <c r="Y10" i="27"/>
  <c r="AB10" i="27"/>
  <c r="AC10" i="27"/>
  <c r="AD10" i="27"/>
  <c r="AF8" i="27"/>
  <c r="AD8" i="27"/>
  <c r="AC8" i="27"/>
  <c r="AB8" i="27"/>
  <c r="AA8" i="27"/>
  <c r="Y8" i="27"/>
  <c r="X8" i="27"/>
  <c r="W8" i="27"/>
  <c r="V8" i="27"/>
  <c r="T8" i="27"/>
  <c r="S8" i="27"/>
  <c r="R8" i="27"/>
  <c r="Q8" i="27"/>
  <c r="O8" i="27"/>
  <c r="N8" i="27"/>
  <c r="M8" i="27"/>
  <c r="L8" i="27"/>
  <c r="C2" i="26"/>
  <c r="T20" i="26"/>
  <c r="P20" i="26"/>
  <c r="L20" i="26"/>
  <c r="H20" i="26"/>
  <c r="T19" i="26"/>
  <c r="P19" i="26"/>
  <c r="L19" i="26"/>
  <c r="H19" i="26"/>
  <c r="T18" i="26"/>
  <c r="P18" i="26"/>
  <c r="L18" i="26"/>
  <c r="H18" i="26"/>
  <c r="T17" i="26"/>
  <c r="T16" i="26"/>
  <c r="P17" i="26"/>
  <c r="L17" i="26"/>
  <c r="H17" i="26"/>
  <c r="U17" i="26"/>
  <c r="G77" i="25"/>
  <c r="S16" i="26"/>
  <c r="R16" i="26"/>
  <c r="Q16" i="26"/>
  <c r="O16" i="26"/>
  <c r="N16" i="26"/>
  <c r="M16" i="26"/>
  <c r="K16" i="26"/>
  <c r="J16" i="26"/>
  <c r="I16" i="26"/>
  <c r="G16" i="26"/>
  <c r="F16" i="26"/>
  <c r="E16" i="26"/>
  <c r="T15" i="26"/>
  <c r="P15" i="26"/>
  <c r="L15" i="26"/>
  <c r="H15" i="26"/>
  <c r="T14" i="26"/>
  <c r="P14" i="26"/>
  <c r="L14" i="26"/>
  <c r="H14" i="26"/>
  <c r="T13" i="26"/>
  <c r="P13" i="26"/>
  <c r="L13" i="26"/>
  <c r="L12" i="26"/>
  <c r="H13" i="26"/>
  <c r="S12" i="26"/>
  <c r="R12" i="26"/>
  <c r="Q12" i="26"/>
  <c r="O12" i="26"/>
  <c r="N12" i="26"/>
  <c r="M12" i="26"/>
  <c r="K12" i="26"/>
  <c r="J12" i="26"/>
  <c r="I12" i="26"/>
  <c r="G12" i="26"/>
  <c r="F12" i="26"/>
  <c r="E12" i="26"/>
  <c r="F10" i="26"/>
  <c r="G10" i="26"/>
  <c r="H10" i="26"/>
  <c r="I10" i="26"/>
  <c r="J10" i="26"/>
  <c r="K10" i="26"/>
  <c r="L10" i="26"/>
  <c r="M10" i="26"/>
  <c r="N10" i="26"/>
  <c r="O10" i="26"/>
  <c r="P10" i="26"/>
  <c r="Q10" i="26"/>
  <c r="R10" i="26"/>
  <c r="S10" i="26"/>
  <c r="T10" i="26"/>
  <c r="U10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G8" i="26"/>
  <c r="F8" i="26"/>
  <c r="E8" i="26"/>
  <c r="D2" i="25"/>
  <c r="F82" i="25"/>
  <c r="A82" i="25"/>
  <c r="F81" i="25"/>
  <c r="A81" i="25"/>
  <c r="F80" i="25"/>
  <c r="A80" i="25"/>
  <c r="F79" i="25"/>
  <c r="A79" i="25"/>
  <c r="F78" i="25"/>
  <c r="A78" i="25"/>
  <c r="F76" i="25"/>
  <c r="A76" i="25"/>
  <c r="F75" i="25"/>
  <c r="A75" i="25"/>
  <c r="F74" i="25"/>
  <c r="A74" i="25"/>
  <c r="F73" i="25"/>
  <c r="A73" i="25"/>
  <c r="F72" i="25"/>
  <c r="A72" i="25"/>
  <c r="F71" i="25"/>
  <c r="A71" i="25"/>
  <c r="F70" i="25"/>
  <c r="A70" i="25"/>
  <c r="F69" i="25"/>
  <c r="A69" i="25"/>
  <c r="F68" i="25"/>
  <c r="A68" i="25"/>
  <c r="F67" i="25"/>
  <c r="A67" i="25"/>
  <c r="F66" i="25"/>
  <c r="A66" i="25"/>
  <c r="F65" i="25"/>
  <c r="A65" i="25"/>
  <c r="F64" i="25"/>
  <c r="A64" i="25"/>
  <c r="F63" i="25"/>
  <c r="A63" i="25"/>
  <c r="F62" i="25"/>
  <c r="A62" i="25"/>
  <c r="F61" i="25"/>
  <c r="A61" i="25"/>
  <c r="F60" i="25"/>
  <c r="A60" i="25"/>
  <c r="F59" i="25"/>
  <c r="A59" i="25"/>
  <c r="F58" i="25"/>
  <c r="A58" i="25"/>
  <c r="F57" i="25"/>
  <c r="A57" i="25"/>
  <c r="F56" i="25"/>
  <c r="A56" i="25"/>
  <c r="F55" i="25"/>
  <c r="A55" i="25"/>
  <c r="F54" i="25"/>
  <c r="A54" i="25"/>
  <c r="F53" i="25"/>
  <c r="A53" i="25"/>
  <c r="F52" i="25"/>
  <c r="A52" i="25"/>
  <c r="F51" i="25"/>
  <c r="A51" i="25"/>
  <c r="F50" i="25"/>
  <c r="A50" i="25"/>
  <c r="F48" i="25"/>
  <c r="A48" i="25"/>
  <c r="F47" i="25"/>
  <c r="A47" i="25"/>
  <c r="F46" i="25"/>
  <c r="A46" i="25"/>
  <c r="F45" i="25"/>
  <c r="A45" i="25"/>
  <c r="F44" i="25"/>
  <c r="A44" i="25"/>
  <c r="F43" i="25"/>
  <c r="A43" i="25"/>
  <c r="F42" i="25"/>
  <c r="A42" i="25"/>
  <c r="F41" i="25"/>
  <c r="A41" i="25"/>
  <c r="F40" i="25"/>
  <c r="A40" i="25"/>
  <c r="F39" i="25"/>
  <c r="A39" i="25"/>
  <c r="F38" i="25"/>
  <c r="A38" i="25"/>
  <c r="F37" i="25"/>
  <c r="A37" i="25"/>
  <c r="F36" i="25"/>
  <c r="A36" i="25"/>
  <c r="F35" i="25"/>
  <c r="A35" i="25"/>
  <c r="F34" i="25"/>
  <c r="A34" i="25"/>
  <c r="F33" i="25"/>
  <c r="A33" i="25"/>
  <c r="F32" i="25"/>
  <c r="A32" i="25"/>
  <c r="F31" i="25"/>
  <c r="A31" i="25"/>
  <c r="F30" i="25"/>
  <c r="A30" i="25"/>
  <c r="F29" i="25"/>
  <c r="A29" i="25"/>
  <c r="F28" i="25"/>
  <c r="A28" i="25"/>
  <c r="F27" i="25"/>
  <c r="A27" i="25"/>
  <c r="F26" i="25"/>
  <c r="A26" i="25"/>
  <c r="F25" i="25"/>
  <c r="A25" i="25"/>
  <c r="F24" i="25"/>
  <c r="A24" i="25"/>
  <c r="F23" i="25"/>
  <c r="A23" i="25"/>
  <c r="F22" i="25"/>
  <c r="A22" i="25"/>
  <c r="F21" i="25"/>
  <c r="A21" i="25"/>
  <c r="F20" i="25"/>
  <c r="A20" i="25"/>
  <c r="F19" i="25"/>
  <c r="A19" i="25"/>
  <c r="F18" i="25"/>
  <c r="A18" i="25"/>
  <c r="F17" i="25"/>
  <c r="A17" i="25"/>
  <c r="F16" i="25"/>
  <c r="A16" i="25"/>
  <c r="F15" i="25"/>
  <c r="A15" i="25"/>
  <c r="F14" i="25"/>
  <c r="A14" i="25"/>
  <c r="F13" i="25"/>
  <c r="A13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F12" i="25"/>
  <c r="A12" i="25"/>
  <c r="D2" i="24"/>
  <c r="F82" i="24"/>
  <c r="A82" i="24"/>
  <c r="F81" i="24"/>
  <c r="A81" i="24"/>
  <c r="F80" i="24"/>
  <c r="A80" i="24"/>
  <c r="F79" i="24"/>
  <c r="A79" i="24"/>
  <c r="F78" i="24"/>
  <c r="A78" i="24"/>
  <c r="F76" i="24"/>
  <c r="A76" i="24"/>
  <c r="F75" i="24"/>
  <c r="A75" i="24"/>
  <c r="F74" i="24"/>
  <c r="A74" i="24"/>
  <c r="F73" i="24"/>
  <c r="A73" i="24"/>
  <c r="F72" i="24"/>
  <c r="A72" i="24"/>
  <c r="F71" i="24"/>
  <c r="A71" i="24"/>
  <c r="F70" i="24"/>
  <c r="A70" i="24"/>
  <c r="F69" i="24"/>
  <c r="A69" i="24"/>
  <c r="F68" i="24"/>
  <c r="A68" i="24"/>
  <c r="F67" i="24"/>
  <c r="A67" i="24"/>
  <c r="F66" i="24"/>
  <c r="A66" i="24"/>
  <c r="F65" i="24"/>
  <c r="A65" i="24"/>
  <c r="F64" i="24"/>
  <c r="A64" i="24"/>
  <c r="F63" i="24"/>
  <c r="A63" i="24"/>
  <c r="F62" i="24"/>
  <c r="A62" i="24"/>
  <c r="F61" i="24"/>
  <c r="A61" i="24"/>
  <c r="F60" i="24"/>
  <c r="A60" i="24"/>
  <c r="F59" i="24"/>
  <c r="A59" i="24"/>
  <c r="F58" i="24"/>
  <c r="A58" i="24"/>
  <c r="F57" i="24"/>
  <c r="A57" i="24"/>
  <c r="F56" i="24"/>
  <c r="A56" i="24"/>
  <c r="F55" i="24"/>
  <c r="A55" i="24"/>
  <c r="F54" i="24"/>
  <c r="A54" i="24"/>
  <c r="F53" i="24"/>
  <c r="A53" i="24"/>
  <c r="F52" i="24"/>
  <c r="A52" i="24"/>
  <c r="F51" i="24"/>
  <c r="A51" i="24"/>
  <c r="F50" i="24"/>
  <c r="A50" i="24"/>
  <c r="F48" i="24"/>
  <c r="A48" i="24"/>
  <c r="F47" i="24"/>
  <c r="A47" i="24"/>
  <c r="F46" i="24"/>
  <c r="A46" i="24"/>
  <c r="F45" i="24"/>
  <c r="A45" i="24"/>
  <c r="F44" i="24"/>
  <c r="A44" i="24"/>
  <c r="F43" i="24"/>
  <c r="A43" i="24"/>
  <c r="F42" i="24"/>
  <c r="A42" i="24"/>
  <c r="F41" i="24"/>
  <c r="A41" i="24"/>
  <c r="F40" i="24"/>
  <c r="A40" i="24"/>
  <c r="F39" i="24"/>
  <c r="A39" i="24"/>
  <c r="F38" i="24"/>
  <c r="A38" i="24"/>
  <c r="F37" i="24"/>
  <c r="A37" i="24"/>
  <c r="F36" i="24"/>
  <c r="A36" i="24"/>
  <c r="F35" i="24"/>
  <c r="A35" i="24"/>
  <c r="F34" i="24"/>
  <c r="A34" i="24"/>
  <c r="F33" i="24"/>
  <c r="A33" i="24"/>
  <c r="F32" i="24"/>
  <c r="A32" i="24"/>
  <c r="F31" i="24"/>
  <c r="A31" i="24"/>
  <c r="F30" i="24"/>
  <c r="A30" i="24"/>
  <c r="F29" i="24"/>
  <c r="A29" i="24"/>
  <c r="F28" i="24"/>
  <c r="A28" i="24"/>
  <c r="F27" i="24"/>
  <c r="A27" i="24"/>
  <c r="F26" i="24"/>
  <c r="A26" i="24"/>
  <c r="F25" i="24"/>
  <c r="A25" i="24"/>
  <c r="F24" i="24"/>
  <c r="A24" i="24"/>
  <c r="F23" i="24"/>
  <c r="A23" i="24"/>
  <c r="F22" i="24"/>
  <c r="A22" i="24"/>
  <c r="F21" i="24"/>
  <c r="A21" i="24"/>
  <c r="F20" i="24"/>
  <c r="A20" i="24"/>
  <c r="F19" i="24"/>
  <c r="A19" i="24"/>
  <c r="F18" i="24"/>
  <c r="A18" i="24"/>
  <c r="F17" i="24"/>
  <c r="A17" i="24"/>
  <c r="F16" i="24"/>
  <c r="A16" i="24"/>
  <c r="F15" i="24"/>
  <c r="A15" i="24"/>
  <c r="F14" i="24"/>
  <c r="A14" i="24"/>
  <c r="F13" i="24"/>
  <c r="A13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F12" i="24"/>
  <c r="A12" i="24"/>
  <c r="G8" i="24"/>
  <c r="H8" i="24"/>
  <c r="I8" i="24"/>
  <c r="F12" i="21"/>
  <c r="G12" i="21"/>
  <c r="H12" i="21" s="1"/>
  <c r="I12" i="21" s="1"/>
  <c r="J12" i="21" s="1"/>
  <c r="K12" i="21" s="1"/>
  <c r="L12" i="21" s="1"/>
  <c r="M12" i="21" s="1"/>
  <c r="N12" i="21" s="1"/>
  <c r="O12" i="21" s="1"/>
  <c r="P12" i="21" s="1"/>
  <c r="Q12" i="21" s="1"/>
  <c r="R12" i="21" s="1"/>
  <c r="S12" i="21" s="1"/>
  <c r="T12" i="21" s="1"/>
  <c r="U12" i="21" s="1"/>
  <c r="V12" i="21" s="1"/>
  <c r="W12" i="21" s="1"/>
  <c r="X12" i="21" s="1"/>
  <c r="X8" i="21"/>
  <c r="W8" i="21"/>
  <c r="V8" i="21"/>
  <c r="A648" i="21"/>
  <c r="X1273" i="21"/>
  <c r="X1272" i="21"/>
  <c r="X1271" i="21"/>
  <c r="X1257" i="21"/>
  <c r="X1256" i="21"/>
  <c r="X1255" i="21"/>
  <c r="X1254" i="21"/>
  <c r="X1253" i="21"/>
  <c r="X1251" i="21"/>
  <c r="X1250" i="21"/>
  <c r="X1248" i="21"/>
  <c r="X1247" i="21"/>
  <c r="X1246" i="21"/>
  <c r="X1245" i="21"/>
  <c r="X1243" i="21"/>
  <c r="X1242" i="21"/>
  <c r="X1241" i="21"/>
  <c r="X1240" i="21"/>
  <c r="X1239" i="21"/>
  <c r="X1238" i="21"/>
  <c r="X1237" i="21"/>
  <c r="X1236" i="21"/>
  <c r="X1235" i="21"/>
  <c r="X1233" i="21"/>
  <c r="X1232" i="21"/>
  <c r="X1231" i="21"/>
  <c r="X1215" i="21"/>
  <c r="X1214" i="21"/>
  <c r="X1213" i="21"/>
  <c r="X1212" i="21"/>
  <c r="X1211" i="21"/>
  <c r="X1209" i="21"/>
  <c r="X1208" i="21"/>
  <c r="X1206" i="21"/>
  <c r="X1205" i="21"/>
  <c r="X1204" i="21"/>
  <c r="X1203" i="21"/>
  <c r="X1201" i="21"/>
  <c r="X1200" i="21"/>
  <c r="X1199" i="21"/>
  <c r="X1198" i="21"/>
  <c r="X1197" i="21"/>
  <c r="X1196" i="21"/>
  <c r="X1195" i="21"/>
  <c r="X1194" i="21"/>
  <c r="X1193" i="21"/>
  <c r="X1191" i="21"/>
  <c r="X1190" i="21"/>
  <c r="X1189" i="21"/>
  <c r="X1173" i="21"/>
  <c r="X1172" i="21"/>
  <c r="X1171" i="21"/>
  <c r="X1170" i="21"/>
  <c r="X1169" i="21"/>
  <c r="X1167" i="21"/>
  <c r="X1166" i="21"/>
  <c r="X1164" i="21"/>
  <c r="X1163" i="21"/>
  <c r="X1162" i="21"/>
  <c r="X1161" i="21"/>
  <c r="X1159" i="21"/>
  <c r="X1158" i="21"/>
  <c r="X1157" i="21"/>
  <c r="X1156" i="21"/>
  <c r="X1155" i="21"/>
  <c r="X1154" i="21"/>
  <c r="X1153" i="21"/>
  <c r="X1152" i="21"/>
  <c r="X1151" i="21"/>
  <c r="X1149" i="21"/>
  <c r="X1148" i="21"/>
  <c r="X1147" i="21"/>
  <c r="X1130" i="21"/>
  <c r="X1129" i="21"/>
  <c r="X1128" i="21"/>
  <c r="X1127" i="21"/>
  <c r="X1125" i="21"/>
  <c r="X1124" i="21"/>
  <c r="X1122" i="21"/>
  <c r="X1121" i="21"/>
  <c r="X1120" i="21"/>
  <c r="X1119" i="21"/>
  <c r="X1117" i="21"/>
  <c r="X1116" i="21"/>
  <c r="X1115" i="21"/>
  <c r="X1114" i="21"/>
  <c r="X1113" i="21"/>
  <c r="X1112" i="21"/>
  <c r="X1111" i="21"/>
  <c r="X1110" i="21"/>
  <c r="X1109" i="21"/>
  <c r="X1107" i="21"/>
  <c r="X1106" i="21"/>
  <c r="X1105" i="21"/>
  <c r="X1089" i="21"/>
  <c r="X1088" i="21"/>
  <c r="X1087" i="21"/>
  <c r="X1086" i="21"/>
  <c r="X1085" i="21"/>
  <c r="X1083" i="21"/>
  <c r="X1082" i="21"/>
  <c r="X1080" i="21"/>
  <c r="X1079" i="21"/>
  <c r="X1078" i="21"/>
  <c r="X1077" i="21"/>
  <c r="X1075" i="21"/>
  <c r="X1074" i="21"/>
  <c r="X1073" i="21"/>
  <c r="X1072" i="21"/>
  <c r="X1071" i="21"/>
  <c r="X1070" i="21"/>
  <c r="X1069" i="21"/>
  <c r="X1068" i="21"/>
  <c r="X1067" i="21"/>
  <c r="X1065" i="21"/>
  <c r="X1064" i="21"/>
  <c r="X1063" i="21"/>
  <c r="X1047" i="21"/>
  <c r="X1046" i="21"/>
  <c r="X1045" i="21"/>
  <c r="X1044" i="21"/>
  <c r="X1043" i="21"/>
  <c r="X1041" i="21"/>
  <c r="X1040" i="21"/>
  <c r="X1038" i="21"/>
  <c r="X1037" i="21"/>
  <c r="X1036" i="21"/>
  <c r="X1035" i="21"/>
  <c r="X1033" i="21"/>
  <c r="X1032" i="21"/>
  <c r="X1031" i="21"/>
  <c r="X1030" i="21"/>
  <c r="X1029" i="21"/>
  <c r="X1028" i="21"/>
  <c r="X1027" i="21"/>
  <c r="X1026" i="21"/>
  <c r="X1025" i="21"/>
  <c r="X1023" i="21"/>
  <c r="X1022" i="21"/>
  <c r="X1021" i="21"/>
  <c r="X1003" i="21"/>
  <c r="X1002" i="21"/>
  <c r="X1001" i="21"/>
  <c r="X1000" i="21"/>
  <c r="X999" i="21"/>
  <c r="X997" i="21"/>
  <c r="X996" i="21"/>
  <c r="X994" i="21"/>
  <c r="X993" i="21"/>
  <c r="X992" i="21"/>
  <c r="X991" i="21"/>
  <c r="X989" i="21"/>
  <c r="X988" i="21"/>
  <c r="X987" i="21"/>
  <c r="X986" i="21"/>
  <c r="X985" i="21"/>
  <c r="X984" i="21"/>
  <c r="X983" i="21"/>
  <c r="X982" i="21"/>
  <c r="X981" i="21"/>
  <c r="X979" i="21"/>
  <c r="X978" i="21"/>
  <c r="X977" i="21"/>
  <c r="X957" i="21"/>
  <c r="X956" i="21"/>
  <c r="X955" i="21"/>
  <c r="X954" i="21"/>
  <c r="X953" i="21"/>
  <c r="X951" i="21"/>
  <c r="X950" i="21"/>
  <c r="X948" i="21"/>
  <c r="X947" i="21"/>
  <c r="X946" i="21"/>
  <c r="X945" i="21"/>
  <c r="X943" i="21"/>
  <c r="X942" i="21"/>
  <c r="X941" i="21"/>
  <c r="X940" i="21"/>
  <c r="X939" i="21"/>
  <c r="X938" i="21"/>
  <c r="X937" i="21"/>
  <c r="X936" i="21"/>
  <c r="X935" i="21"/>
  <c r="X933" i="21"/>
  <c r="X932" i="21"/>
  <c r="X931" i="21"/>
  <c r="X915" i="21"/>
  <c r="X914" i="21"/>
  <c r="X913" i="21"/>
  <c r="X912" i="21"/>
  <c r="X911" i="21"/>
  <c r="X909" i="21"/>
  <c r="X908" i="21"/>
  <c r="X906" i="21"/>
  <c r="X905" i="21"/>
  <c r="X904" i="21"/>
  <c r="X903" i="21"/>
  <c r="X901" i="21"/>
  <c r="X900" i="21"/>
  <c r="X899" i="21"/>
  <c r="X898" i="21"/>
  <c r="X897" i="21"/>
  <c r="X896" i="21"/>
  <c r="X895" i="21"/>
  <c r="X894" i="21"/>
  <c r="X893" i="21"/>
  <c r="X891" i="21"/>
  <c r="X890" i="21"/>
  <c r="X889" i="21"/>
  <c r="X873" i="21"/>
  <c r="X872" i="21"/>
  <c r="X871" i="21"/>
  <c r="X870" i="21"/>
  <c r="X869" i="21"/>
  <c r="X867" i="21"/>
  <c r="X866" i="21"/>
  <c r="X864" i="21"/>
  <c r="X863" i="21"/>
  <c r="X862" i="21"/>
  <c r="X861" i="21"/>
  <c r="X859" i="21"/>
  <c r="X858" i="21"/>
  <c r="X857" i="21"/>
  <c r="X856" i="21"/>
  <c r="X855" i="21"/>
  <c r="X854" i="21"/>
  <c r="X853" i="21"/>
  <c r="X852" i="21"/>
  <c r="X851" i="21"/>
  <c r="X849" i="21"/>
  <c r="X848" i="21"/>
  <c r="X847" i="21"/>
  <c r="X829" i="21"/>
  <c r="X828" i="21"/>
  <c r="X827" i="21"/>
  <c r="X826" i="21"/>
  <c r="X825" i="21"/>
  <c r="X823" i="21"/>
  <c r="X822" i="21"/>
  <c r="X820" i="21"/>
  <c r="X819" i="21"/>
  <c r="X818" i="21"/>
  <c r="X817" i="21"/>
  <c r="X815" i="21"/>
  <c r="X814" i="21"/>
  <c r="X813" i="21"/>
  <c r="X812" i="21"/>
  <c r="X811" i="21"/>
  <c r="X810" i="21"/>
  <c r="X809" i="21"/>
  <c r="X808" i="21"/>
  <c r="X807" i="21"/>
  <c r="X805" i="21"/>
  <c r="X804" i="21"/>
  <c r="X803" i="21"/>
  <c r="X787" i="21"/>
  <c r="X786" i="21"/>
  <c r="X785" i="21"/>
  <c r="X784" i="21"/>
  <c r="X783" i="21"/>
  <c r="X781" i="21"/>
  <c r="X780" i="21"/>
  <c r="X778" i="21"/>
  <c r="X777" i="21"/>
  <c r="X776" i="21"/>
  <c r="X775" i="21"/>
  <c r="X773" i="21"/>
  <c r="X772" i="21"/>
  <c r="X771" i="21"/>
  <c r="X770" i="21"/>
  <c r="X769" i="21"/>
  <c r="X768" i="21"/>
  <c r="X767" i="21"/>
  <c r="X766" i="21"/>
  <c r="X765" i="21"/>
  <c r="X763" i="21"/>
  <c r="X762" i="21"/>
  <c r="X761" i="21"/>
  <c r="X743" i="21"/>
  <c r="X742" i="21"/>
  <c r="X741" i="21"/>
  <c r="X740" i="21"/>
  <c r="X739" i="21"/>
  <c r="X737" i="21"/>
  <c r="X736" i="21"/>
  <c r="X734" i="21"/>
  <c r="X733" i="21"/>
  <c r="X732" i="21"/>
  <c r="X731" i="21"/>
  <c r="X729" i="21"/>
  <c r="X728" i="21"/>
  <c r="X727" i="21"/>
  <c r="X726" i="21"/>
  <c r="X725" i="21"/>
  <c r="X724" i="21"/>
  <c r="X723" i="21"/>
  <c r="X722" i="21"/>
  <c r="X721" i="21"/>
  <c r="X720" i="21"/>
  <c r="X718" i="21"/>
  <c r="X717" i="21"/>
  <c r="X716" i="21"/>
  <c r="X709" i="21"/>
  <c r="X708" i="21"/>
  <c r="X707" i="21"/>
  <c r="X703" i="21"/>
  <c r="X702" i="21"/>
  <c r="X701" i="21"/>
  <c r="X700" i="21"/>
  <c r="X685" i="21"/>
  <c r="X684" i="21"/>
  <c r="X683" i="21"/>
  <c r="X682" i="21"/>
  <c r="X681" i="21"/>
  <c r="X679" i="21"/>
  <c r="X678" i="21"/>
  <c r="X676" i="21"/>
  <c r="X675" i="21"/>
  <c r="X674" i="21"/>
  <c r="X673" i="21"/>
  <c r="X672" i="21"/>
  <c r="X670" i="21"/>
  <c r="X669" i="21"/>
  <c r="X668" i="21"/>
  <c r="X667" i="21"/>
  <c r="X666" i="21"/>
  <c r="X665" i="21"/>
  <c r="X664" i="21"/>
  <c r="X663" i="21"/>
  <c r="X662" i="21"/>
  <c r="X661" i="21"/>
  <c r="X660" i="21"/>
  <c r="X658" i="21"/>
  <c r="X657" i="21"/>
  <c r="X656" i="21"/>
  <c r="X632" i="21"/>
  <c r="X631" i="21"/>
  <c r="X626" i="21"/>
  <c r="X625" i="21"/>
  <c r="X621" i="21"/>
  <c r="X620" i="21"/>
  <c r="X618" i="21"/>
  <c r="X614" i="21"/>
  <c r="X613" i="21"/>
  <c r="X610" i="21"/>
  <c r="X606" i="21"/>
  <c r="X589" i="21"/>
  <c r="X588" i="21"/>
  <c r="X587" i="21"/>
  <c r="X586" i="21"/>
  <c r="X585" i="21"/>
  <c r="X583" i="21"/>
  <c r="X582" i="21"/>
  <c r="X580" i="21"/>
  <c r="X579" i="21"/>
  <c r="X578" i="21"/>
  <c r="X577" i="21"/>
  <c r="X575" i="21"/>
  <c r="X574" i="21"/>
  <c r="X573" i="21"/>
  <c r="X572" i="21"/>
  <c r="X571" i="21"/>
  <c r="X570" i="21"/>
  <c r="X569" i="21"/>
  <c r="X568" i="21"/>
  <c r="X567" i="21"/>
  <c r="X565" i="21"/>
  <c r="X564" i="21"/>
  <c r="X563" i="21"/>
  <c r="X547" i="21"/>
  <c r="X546" i="21"/>
  <c r="X545" i="21"/>
  <c r="X544" i="21"/>
  <c r="X543" i="21"/>
  <c r="X541" i="21"/>
  <c r="X540" i="21"/>
  <c r="X538" i="21"/>
  <c r="X537" i="21"/>
  <c r="X536" i="21"/>
  <c r="X535" i="21"/>
  <c r="X533" i="21"/>
  <c r="X532" i="21"/>
  <c r="X531" i="21"/>
  <c r="X530" i="21"/>
  <c r="X529" i="21"/>
  <c r="X528" i="21"/>
  <c r="X527" i="21"/>
  <c r="X526" i="21"/>
  <c r="X525" i="21"/>
  <c r="X523" i="21"/>
  <c r="X522" i="21"/>
  <c r="X521" i="21"/>
  <c r="X505" i="21"/>
  <c r="X504" i="21"/>
  <c r="X503" i="21"/>
  <c r="X502" i="21"/>
  <c r="X501" i="21"/>
  <c r="X499" i="21"/>
  <c r="X498" i="21"/>
  <c r="X496" i="21"/>
  <c r="X495" i="21"/>
  <c r="X494" i="21"/>
  <c r="X493" i="21"/>
  <c r="X491" i="21"/>
  <c r="X490" i="21"/>
  <c r="X489" i="21"/>
  <c r="X488" i="21"/>
  <c r="X487" i="21"/>
  <c r="X486" i="21"/>
  <c r="X485" i="21"/>
  <c r="X484" i="21"/>
  <c r="X483" i="21"/>
  <c r="X481" i="21"/>
  <c r="X480" i="21"/>
  <c r="X479" i="21"/>
  <c r="X463" i="21"/>
  <c r="X462" i="21"/>
  <c r="X461" i="21"/>
  <c r="X460" i="21"/>
  <c r="X459" i="21"/>
  <c r="X457" i="21"/>
  <c r="X456" i="21"/>
  <c r="X454" i="21"/>
  <c r="X453" i="21"/>
  <c r="X452" i="21"/>
  <c r="X451" i="21"/>
  <c r="X449" i="21"/>
  <c r="X448" i="21"/>
  <c r="X447" i="21"/>
  <c r="X446" i="21"/>
  <c r="X445" i="21"/>
  <c r="X444" i="21"/>
  <c r="X443" i="21"/>
  <c r="X442" i="21"/>
  <c r="X441" i="21"/>
  <c r="X439" i="21"/>
  <c r="X438" i="21"/>
  <c r="X437" i="21"/>
  <c r="X421" i="21"/>
  <c r="X420" i="21"/>
  <c r="X419" i="21"/>
  <c r="X418" i="21"/>
  <c r="X417" i="21"/>
  <c r="X415" i="21"/>
  <c r="X414" i="21"/>
  <c r="X412" i="21"/>
  <c r="X411" i="21"/>
  <c r="X410" i="21"/>
  <c r="X409" i="21"/>
  <c r="X407" i="21"/>
  <c r="X406" i="21"/>
  <c r="X405" i="21"/>
  <c r="X404" i="21"/>
  <c r="X403" i="21"/>
  <c r="X402" i="21"/>
  <c r="X401" i="21"/>
  <c r="X400" i="21"/>
  <c r="X399" i="21"/>
  <c r="X397" i="21"/>
  <c r="X396" i="21"/>
  <c r="X395" i="21"/>
  <c r="X373" i="21"/>
  <c r="X372" i="21"/>
  <c r="X369" i="21"/>
  <c r="X367" i="21"/>
  <c r="X366" i="21"/>
  <c r="X364" i="21"/>
  <c r="X363" i="21"/>
  <c r="X362" i="21"/>
  <c r="X361" i="21"/>
  <c r="X359" i="21"/>
  <c r="X358" i="21"/>
  <c r="X357" i="21"/>
  <c r="X355" i="21"/>
  <c r="X354" i="21"/>
  <c r="X348" i="21"/>
  <c r="X347" i="21"/>
  <c r="X331" i="21"/>
  <c r="X330" i="21"/>
  <c r="X329" i="21"/>
  <c r="X327" i="21"/>
  <c r="X326" i="21"/>
  <c r="X325" i="21"/>
  <c r="X324" i="21"/>
  <c r="X323" i="21"/>
  <c r="X321" i="21"/>
  <c r="X320" i="21"/>
  <c r="X318" i="21"/>
  <c r="X317" i="21"/>
  <c r="X316" i="21"/>
  <c r="X315" i="21"/>
  <c r="X313" i="21"/>
  <c r="X312" i="21"/>
  <c r="X311" i="21"/>
  <c r="X310" i="21"/>
  <c r="X309" i="21"/>
  <c r="X308" i="21"/>
  <c r="X307" i="21"/>
  <c r="X306" i="21"/>
  <c r="X305" i="21"/>
  <c r="X303" i="21"/>
  <c r="X302" i="21"/>
  <c r="X301" i="21"/>
  <c r="X284" i="21"/>
  <c r="X283" i="21"/>
  <c r="X282" i="21"/>
  <c r="X281" i="21"/>
  <c r="X279" i="21"/>
  <c r="X278" i="21"/>
  <c r="X276" i="21"/>
  <c r="X275" i="21"/>
  <c r="X274" i="21"/>
  <c r="X273" i="21"/>
  <c r="X271" i="21"/>
  <c r="X270" i="21"/>
  <c r="X269" i="21"/>
  <c r="X268" i="21"/>
  <c r="X267" i="21"/>
  <c r="X266" i="21"/>
  <c r="X265" i="21"/>
  <c r="X264" i="21"/>
  <c r="X263" i="21"/>
  <c r="X261" i="21"/>
  <c r="X260" i="21"/>
  <c r="X259" i="21"/>
  <c r="X245" i="21"/>
  <c r="X244" i="21"/>
  <c r="X242" i="21"/>
  <c r="X241" i="21"/>
  <c r="X240" i="21"/>
  <c r="X238" i="21"/>
  <c r="X237" i="21"/>
  <c r="X235" i="21"/>
  <c r="X234" i="21"/>
  <c r="X233" i="21"/>
  <c r="X231" i="21"/>
  <c r="X230" i="21"/>
  <c r="X229" i="21"/>
  <c r="X228" i="21"/>
  <c r="X227" i="21"/>
  <c r="X226" i="21"/>
  <c r="X225" i="21"/>
  <c r="X224" i="21"/>
  <c r="X223" i="21"/>
  <c r="X222" i="21"/>
  <c r="X221" i="21"/>
  <c r="X220" i="21"/>
  <c r="X219" i="21"/>
  <c r="X218" i="21"/>
  <c r="X217" i="21"/>
  <c r="X216" i="21"/>
  <c r="X215" i="21"/>
  <c r="X214" i="21"/>
  <c r="X213" i="21"/>
  <c r="X212" i="21"/>
  <c r="X211" i="21"/>
  <c r="X209" i="21"/>
  <c r="X208" i="21"/>
  <c r="X207" i="21"/>
  <c r="X206" i="21"/>
  <c r="X205" i="21"/>
  <c r="X204" i="21"/>
  <c r="X203" i="21"/>
  <c r="X202" i="21"/>
  <c r="X200" i="21"/>
  <c r="X199" i="21"/>
  <c r="X192" i="21"/>
  <c r="X190" i="21"/>
  <c r="X189" i="21"/>
  <c r="X188" i="21"/>
  <c r="X186" i="21"/>
  <c r="X185" i="21"/>
  <c r="X184" i="21"/>
  <c r="X183" i="21"/>
  <c r="X181" i="21"/>
  <c r="X180" i="21"/>
  <c r="X178" i="21"/>
  <c r="X177" i="21"/>
  <c r="X175" i="21"/>
  <c r="X174" i="21"/>
  <c r="X173" i="21"/>
  <c r="X172" i="21"/>
  <c r="X170" i="21"/>
  <c r="X169" i="21"/>
  <c r="X167" i="21"/>
  <c r="X165" i="21"/>
  <c r="X164" i="21"/>
  <c r="X162" i="21"/>
  <c r="X161" i="21"/>
  <c r="X160" i="21"/>
  <c r="X94" i="21"/>
  <c r="X93" i="21"/>
  <c r="X92" i="21"/>
  <c r="X91" i="21"/>
  <c r="X90" i="21"/>
  <c r="X89" i="21"/>
  <c r="X88" i="21"/>
  <c r="X87" i="21"/>
  <c r="X85" i="21"/>
  <c r="X84" i="21"/>
  <c r="X83" i="21"/>
  <c r="X82" i="21"/>
  <c r="X81" i="21"/>
  <c r="X80" i="21"/>
  <c r="X79" i="21"/>
  <c r="X78" i="21"/>
  <c r="X76" i="21"/>
  <c r="X75" i="21"/>
  <c r="X74" i="21"/>
  <c r="X73" i="21"/>
  <c r="X72" i="21"/>
  <c r="X71" i="21"/>
  <c r="X70" i="21"/>
  <c r="X69" i="21"/>
  <c r="X67" i="21"/>
  <c r="X63" i="21"/>
  <c r="X62" i="21"/>
  <c r="X61" i="21"/>
  <c r="X60" i="21"/>
  <c r="X59" i="21"/>
  <c r="X58" i="21"/>
  <c r="X57" i="21"/>
  <c r="X55" i="21"/>
  <c r="X53" i="21"/>
  <c r="X51" i="21"/>
  <c r="X49" i="21"/>
  <c r="X48" i="21"/>
  <c r="X47" i="21"/>
  <c r="X46" i="21"/>
  <c r="X42" i="21"/>
  <c r="X39" i="21"/>
  <c r="X38" i="21"/>
  <c r="X37" i="21"/>
  <c r="X36" i="21"/>
  <c r="X35" i="21"/>
  <c r="X34" i="21"/>
  <c r="X33" i="21"/>
  <c r="X32" i="21"/>
  <c r="X31" i="21"/>
  <c r="X30" i="21"/>
  <c r="X29" i="21"/>
  <c r="X27" i="21"/>
  <c r="X26" i="21"/>
  <c r="X25" i="21"/>
  <c r="X24" i="21"/>
  <c r="X23" i="21"/>
  <c r="X22" i="21"/>
  <c r="X21" i="21"/>
  <c r="X19" i="21"/>
  <c r="X18" i="21"/>
  <c r="X17" i="21"/>
  <c r="A647" i="21"/>
  <c r="A646" i="21"/>
  <c r="E1270" i="21"/>
  <c r="E1269" i="21"/>
  <c r="E1263" i="21"/>
  <c r="E1266" i="21"/>
  <c r="E1260" i="21"/>
  <c r="E1252" i="21"/>
  <c r="E1249" i="21"/>
  <c r="E1244" i="21"/>
  <c r="E1234" i="21"/>
  <c r="E1230" i="21"/>
  <c r="E1221" i="21"/>
  <c r="E1218" i="21"/>
  <c r="E1210" i="21"/>
  <c r="E1207" i="21"/>
  <c r="E1202" i="21"/>
  <c r="E1192" i="21"/>
  <c r="E1188" i="21"/>
  <c r="E1179" i="21"/>
  <c r="E1176" i="21"/>
  <c r="E1168" i="21"/>
  <c r="E1165" i="21"/>
  <c r="E1160" i="21"/>
  <c r="E1150" i="21"/>
  <c r="E1146" i="21"/>
  <c r="E1137" i="21"/>
  <c r="E1134" i="21"/>
  <c r="E1126" i="21"/>
  <c r="E1123" i="21"/>
  <c r="E1118" i="21"/>
  <c r="E1108" i="21"/>
  <c r="E1104" i="21"/>
  <c r="E1095" i="21"/>
  <c r="E1092" i="21"/>
  <c r="E1084" i="21"/>
  <c r="X1084" i="21" s="1"/>
  <c r="E1081" i="21"/>
  <c r="E1076" i="21"/>
  <c r="X1076" i="21" s="1"/>
  <c r="E1066" i="21"/>
  <c r="E1062" i="21"/>
  <c r="E1053" i="21"/>
  <c r="E1050" i="21"/>
  <c r="E1042" i="21"/>
  <c r="E1039" i="21"/>
  <c r="E1034" i="21"/>
  <c r="E1024" i="21"/>
  <c r="E1020" i="21"/>
  <c r="E1009" i="21"/>
  <c r="E1006" i="21"/>
  <c r="E998" i="21"/>
  <c r="E995" i="21"/>
  <c r="E990" i="21"/>
  <c r="E980" i="21"/>
  <c r="E976" i="21"/>
  <c r="E965" i="21"/>
  <c r="E961" i="21" s="1"/>
  <c r="E962" i="21"/>
  <c r="E952" i="21"/>
  <c r="E949" i="21"/>
  <c r="E944" i="21"/>
  <c r="E934" i="21"/>
  <c r="X934" i="21" s="1"/>
  <c r="E930" i="21"/>
  <c r="E921" i="21"/>
  <c r="E918" i="21"/>
  <c r="E910" i="21"/>
  <c r="E907" i="21"/>
  <c r="E902" i="21"/>
  <c r="X902" i="21" s="1"/>
  <c r="E892" i="21"/>
  <c r="E888" i="21"/>
  <c r="E879" i="21"/>
  <c r="E882" i="21" s="1"/>
  <c r="E876" i="21"/>
  <c r="E868" i="21"/>
  <c r="X868" i="21" s="1"/>
  <c r="E865" i="21"/>
  <c r="E860" i="21"/>
  <c r="E850" i="21"/>
  <c r="E846" i="21"/>
  <c r="E835" i="21"/>
  <c r="E838" i="21"/>
  <c r="E832" i="21"/>
  <c r="E824" i="21"/>
  <c r="E821" i="21"/>
  <c r="E816" i="21"/>
  <c r="E806" i="21"/>
  <c r="E802" i="21"/>
  <c r="E793" i="21"/>
  <c r="E790" i="21"/>
  <c r="E782" i="21"/>
  <c r="E779" i="21"/>
  <c r="X779" i="21" s="1"/>
  <c r="E774" i="21"/>
  <c r="E764" i="21"/>
  <c r="E760" i="21"/>
  <c r="E749" i="21"/>
  <c r="E746" i="21"/>
  <c r="E738" i="21"/>
  <c r="E735" i="21"/>
  <c r="X735" i="21" s="1"/>
  <c r="E730" i="21"/>
  <c r="E719" i="21"/>
  <c r="E715" i="21"/>
  <c r="E706" i="21"/>
  <c r="X706" i="21"/>
  <c r="E699" i="21"/>
  <c r="X699" i="21" s="1"/>
  <c r="E691" i="21"/>
  <c r="E688" i="21"/>
  <c r="E680" i="21"/>
  <c r="E677" i="21"/>
  <c r="E671" i="21"/>
  <c r="E659" i="21"/>
  <c r="E655" i="21"/>
  <c r="X655" i="21" s="1"/>
  <c r="E649" i="21"/>
  <c r="E640" i="21"/>
  <c r="E637" i="21"/>
  <c r="E627" i="21"/>
  <c r="E624" i="21"/>
  <c r="E619" i="21"/>
  <c r="E608" i="21"/>
  <c r="E604" i="21"/>
  <c r="E595" i="21"/>
  <c r="E598" i="21"/>
  <c r="E592" i="21"/>
  <c r="E584" i="21"/>
  <c r="X584" i="21" s="1"/>
  <c r="E581" i="21"/>
  <c r="E576" i="21"/>
  <c r="E566" i="21"/>
  <c r="E562" i="21"/>
  <c r="E553" i="21"/>
  <c r="E556" i="21" s="1"/>
  <c r="E550" i="21"/>
  <c r="E542" i="21"/>
  <c r="E539" i="21"/>
  <c r="E534" i="21"/>
  <c r="E524" i="21"/>
  <c r="X524" i="21" s="1"/>
  <c r="E520" i="21"/>
  <c r="X520" i="21" s="1"/>
  <c r="E511" i="21"/>
  <c r="E508" i="21"/>
  <c r="E500" i="21"/>
  <c r="E497" i="21"/>
  <c r="X497" i="21" s="1"/>
  <c r="E492" i="21"/>
  <c r="E482" i="21"/>
  <c r="X482" i="21" s="1"/>
  <c r="E478" i="21"/>
  <c r="E469" i="21"/>
  <c r="E472" i="21"/>
  <c r="E466" i="21"/>
  <c r="E458" i="21"/>
  <c r="E455" i="21"/>
  <c r="X455" i="21"/>
  <c r="E450" i="21"/>
  <c r="E440" i="21"/>
  <c r="E436" i="21"/>
  <c r="X436" i="21"/>
  <c r="E427" i="21"/>
  <c r="E430" i="21" s="1"/>
  <c r="E424" i="21"/>
  <c r="E416" i="21"/>
  <c r="E413" i="21"/>
  <c r="E408" i="21"/>
  <c r="X408" i="21" s="1"/>
  <c r="E398" i="21"/>
  <c r="X398" i="21" s="1"/>
  <c r="E394" i="21"/>
  <c r="E381" i="21"/>
  <c r="E378" i="21"/>
  <c r="E368" i="21"/>
  <c r="E365" i="21"/>
  <c r="E360" i="21"/>
  <c r="X360" i="21"/>
  <c r="E350" i="21"/>
  <c r="E346" i="21"/>
  <c r="E337" i="21"/>
  <c r="E340" i="21"/>
  <c r="E334" i="21"/>
  <c r="E328" i="21"/>
  <c r="X328" i="21" s="1"/>
  <c r="E322" i="21"/>
  <c r="E319" i="21"/>
  <c r="E314" i="21"/>
  <c r="E304" i="21"/>
  <c r="X304" i="21" s="1"/>
  <c r="E300" i="21"/>
  <c r="E291" i="21"/>
  <c r="E294" i="21" s="1"/>
  <c r="E288" i="21"/>
  <c r="E280" i="21"/>
  <c r="E277" i="21"/>
  <c r="X277" i="21" s="1"/>
  <c r="E272" i="21"/>
  <c r="E262" i="21"/>
  <c r="E258" i="21"/>
  <c r="E246" i="21"/>
  <c r="E243" i="21"/>
  <c r="E239" i="21"/>
  <c r="E236" i="21"/>
  <c r="E232" i="21"/>
  <c r="X232" i="21" s="1"/>
  <c r="E210" i="21"/>
  <c r="E201" i="21"/>
  <c r="E198" i="21"/>
  <c r="E187" i="21"/>
  <c r="E182" i="21"/>
  <c r="E179" i="21"/>
  <c r="E176" i="21"/>
  <c r="E171" i="21"/>
  <c r="E168" i="21"/>
  <c r="E163" i="21"/>
  <c r="E159" i="21"/>
  <c r="E153" i="21"/>
  <c r="E152" i="21"/>
  <c r="E150" i="21"/>
  <c r="E149" i="21"/>
  <c r="E147" i="21"/>
  <c r="E146" i="21"/>
  <c r="E140" i="21"/>
  <c r="X140" i="21" s="1"/>
  <c r="E139" i="21"/>
  <c r="X139" i="21" s="1"/>
  <c r="E138" i="21"/>
  <c r="E137" i="21"/>
  <c r="E135" i="21"/>
  <c r="X135" i="21" s="1"/>
  <c r="E134" i="21"/>
  <c r="X134" i="21" s="1"/>
  <c r="E133" i="21"/>
  <c r="E132" i="21"/>
  <c r="E131" i="21"/>
  <c r="E130" i="21" s="1"/>
  <c r="E129" i="21"/>
  <c r="E128" i="21"/>
  <c r="E126" i="21"/>
  <c r="E125" i="21"/>
  <c r="E121" i="21" s="1"/>
  <c r="E124" i="21"/>
  <c r="E123" i="21"/>
  <c r="E122" i="21"/>
  <c r="E120" i="21"/>
  <c r="X120" i="21" s="1"/>
  <c r="E119" i="21"/>
  <c r="E118" i="21"/>
  <c r="E117" i="21"/>
  <c r="X117" i="21" s="1"/>
  <c r="E116" i="21"/>
  <c r="X116" i="21" s="1"/>
  <c r="E115" i="21"/>
  <c r="E113" i="21"/>
  <c r="E112" i="21"/>
  <c r="E111" i="21"/>
  <c r="X111" i="21" s="1"/>
  <c r="E110" i="21"/>
  <c r="X110" i="21" s="1"/>
  <c r="E109" i="21"/>
  <c r="E108" i="21"/>
  <c r="E107" i="21"/>
  <c r="X107" i="21" s="1"/>
  <c r="E106" i="21"/>
  <c r="E104" i="21"/>
  <c r="E103" i="21"/>
  <c r="X103" i="21"/>
  <c r="E102" i="21"/>
  <c r="E101" i="21" s="1"/>
  <c r="E86" i="21"/>
  <c r="E77" i="21"/>
  <c r="E68" i="21"/>
  <c r="X68" i="21" s="1"/>
  <c r="E65" i="21"/>
  <c r="E56" i="21"/>
  <c r="E50" i="21"/>
  <c r="E41" i="21"/>
  <c r="E28" i="21"/>
  <c r="E20" i="21"/>
  <c r="V386" i="21"/>
  <c r="U386" i="21"/>
  <c r="Q386" i="21"/>
  <c r="M386" i="21"/>
  <c r="I386" i="21"/>
  <c r="U385" i="21"/>
  <c r="V385" i="21" s="1"/>
  <c r="Q385" i="21"/>
  <c r="M385" i="21"/>
  <c r="I385" i="21"/>
  <c r="U1246" i="21"/>
  <c r="Q1246" i="21"/>
  <c r="M1246" i="21"/>
  <c r="I1246" i="21"/>
  <c r="U1204" i="21"/>
  <c r="Q1204" i="21"/>
  <c r="M1204" i="21"/>
  <c r="I1204" i="21"/>
  <c r="U1162" i="21"/>
  <c r="Q1162" i="21"/>
  <c r="M1162" i="21"/>
  <c r="I1162" i="21"/>
  <c r="U1120" i="21"/>
  <c r="Q1120" i="21"/>
  <c r="M1120" i="21"/>
  <c r="I1120" i="21"/>
  <c r="U1078" i="21"/>
  <c r="Q1078" i="21"/>
  <c r="M1078" i="21"/>
  <c r="I1078" i="21"/>
  <c r="U1036" i="21"/>
  <c r="Q1036" i="21"/>
  <c r="M1036" i="21"/>
  <c r="I1036" i="21"/>
  <c r="U992" i="21"/>
  <c r="Q992" i="21"/>
  <c r="M992" i="21"/>
  <c r="I992" i="21"/>
  <c r="U946" i="21"/>
  <c r="Q946" i="21"/>
  <c r="M946" i="21"/>
  <c r="I946" i="21"/>
  <c r="U904" i="21"/>
  <c r="Q904" i="21"/>
  <c r="M904" i="21"/>
  <c r="I904" i="21"/>
  <c r="U862" i="21"/>
  <c r="Q862" i="21"/>
  <c r="M862" i="21"/>
  <c r="I862" i="21"/>
  <c r="U818" i="21"/>
  <c r="Q818" i="21"/>
  <c r="M818" i="21"/>
  <c r="I818" i="21"/>
  <c r="U776" i="21"/>
  <c r="Q776" i="21"/>
  <c r="M776" i="21"/>
  <c r="I776" i="21"/>
  <c r="U732" i="21"/>
  <c r="Q732" i="21"/>
  <c r="M732" i="21"/>
  <c r="I732" i="21"/>
  <c r="U674" i="21"/>
  <c r="Q674" i="21"/>
  <c r="M674" i="21"/>
  <c r="I674" i="21"/>
  <c r="U621" i="21"/>
  <c r="Q621" i="21"/>
  <c r="M621" i="21"/>
  <c r="I621" i="21"/>
  <c r="I578" i="21"/>
  <c r="M578" i="21"/>
  <c r="Q578" i="21"/>
  <c r="U578" i="21"/>
  <c r="U536" i="21"/>
  <c r="Q536" i="21"/>
  <c r="M536" i="21"/>
  <c r="I536" i="21"/>
  <c r="U494" i="21"/>
  <c r="Q494" i="21"/>
  <c r="M494" i="21"/>
  <c r="I494" i="21"/>
  <c r="U452" i="21"/>
  <c r="Q452" i="21"/>
  <c r="M452" i="21"/>
  <c r="I452" i="21"/>
  <c r="U410" i="21"/>
  <c r="Q410" i="21"/>
  <c r="M410" i="21"/>
  <c r="I410" i="21"/>
  <c r="U362" i="21"/>
  <c r="Q362" i="21"/>
  <c r="M362" i="21"/>
  <c r="I362" i="21"/>
  <c r="U316" i="21"/>
  <c r="Q316" i="21"/>
  <c r="M316" i="21"/>
  <c r="I316" i="21"/>
  <c r="U274" i="21"/>
  <c r="Q274" i="21"/>
  <c r="M274" i="21"/>
  <c r="I274" i="21"/>
  <c r="U1243" i="21"/>
  <c r="Q1243" i="21"/>
  <c r="M1243" i="21"/>
  <c r="I1243" i="21"/>
  <c r="U1201" i="21"/>
  <c r="Q1201" i="21"/>
  <c r="M1201" i="21"/>
  <c r="I1201" i="21"/>
  <c r="U1159" i="21"/>
  <c r="Q1159" i="21"/>
  <c r="M1159" i="21"/>
  <c r="I1159" i="21"/>
  <c r="U1117" i="21"/>
  <c r="Q1117" i="21"/>
  <c r="M1117" i="21"/>
  <c r="I1117" i="21"/>
  <c r="U1075" i="21"/>
  <c r="Q1075" i="21"/>
  <c r="M1075" i="21"/>
  <c r="I1075" i="21"/>
  <c r="U1033" i="21"/>
  <c r="Q1033" i="21"/>
  <c r="M1033" i="21"/>
  <c r="I1033" i="21"/>
  <c r="U989" i="21"/>
  <c r="Q989" i="21"/>
  <c r="M989" i="21"/>
  <c r="I989" i="21"/>
  <c r="U943" i="21"/>
  <c r="Q943" i="21"/>
  <c r="M943" i="21"/>
  <c r="I943" i="21"/>
  <c r="U859" i="21"/>
  <c r="Q859" i="21"/>
  <c r="M859" i="21"/>
  <c r="I859" i="21"/>
  <c r="U815" i="21"/>
  <c r="Q815" i="21"/>
  <c r="M815" i="21"/>
  <c r="I815" i="21"/>
  <c r="U575" i="21"/>
  <c r="Q575" i="21"/>
  <c r="M575" i="21"/>
  <c r="I575" i="21"/>
  <c r="U533" i="21"/>
  <c r="Q533" i="21"/>
  <c r="M533" i="21"/>
  <c r="I533" i="21"/>
  <c r="U449" i="21"/>
  <c r="Q449" i="21"/>
  <c r="M449" i="21"/>
  <c r="I449" i="21"/>
  <c r="U407" i="21"/>
  <c r="Q407" i="21"/>
  <c r="M407" i="21"/>
  <c r="I407" i="21"/>
  <c r="U359" i="21"/>
  <c r="Q359" i="21"/>
  <c r="M359" i="21"/>
  <c r="I359" i="21"/>
  <c r="U313" i="21"/>
  <c r="Q313" i="21"/>
  <c r="M313" i="21"/>
  <c r="I313" i="21"/>
  <c r="U271" i="21"/>
  <c r="Q271" i="21"/>
  <c r="M271" i="21"/>
  <c r="I271" i="21"/>
  <c r="T124" i="21"/>
  <c r="S124" i="21"/>
  <c r="R124" i="21"/>
  <c r="P124" i="21"/>
  <c r="O124" i="21"/>
  <c r="N124" i="21"/>
  <c r="L124" i="21"/>
  <c r="K124" i="21"/>
  <c r="J124" i="21"/>
  <c r="H124" i="21"/>
  <c r="G124" i="21"/>
  <c r="F124" i="21"/>
  <c r="U721" i="21"/>
  <c r="Q721" i="21"/>
  <c r="M721" i="21"/>
  <c r="I721" i="21"/>
  <c r="V1265" i="21"/>
  <c r="U1265" i="21"/>
  <c r="Q1265" i="21"/>
  <c r="M1265" i="21"/>
  <c r="I1265" i="21"/>
  <c r="V1264" i="21"/>
  <c r="U1264" i="21"/>
  <c r="Q1264" i="21"/>
  <c r="M1264" i="21"/>
  <c r="I1264" i="21"/>
  <c r="V1223" i="21"/>
  <c r="U1223" i="21"/>
  <c r="Q1223" i="21"/>
  <c r="M1223" i="21"/>
  <c r="I1223" i="21"/>
  <c r="V1222" i="21"/>
  <c r="U1222" i="21"/>
  <c r="Q1222" i="21"/>
  <c r="M1222" i="21"/>
  <c r="I1222" i="21"/>
  <c r="V1181" i="21"/>
  <c r="U1181" i="21"/>
  <c r="Q1181" i="21"/>
  <c r="M1181" i="21"/>
  <c r="I1181" i="21"/>
  <c r="V1180" i="21"/>
  <c r="U1180" i="21"/>
  <c r="Q1180" i="21"/>
  <c r="M1180" i="21"/>
  <c r="I1180" i="21"/>
  <c r="V1139" i="21"/>
  <c r="U1139" i="21"/>
  <c r="Q1139" i="21"/>
  <c r="M1139" i="21"/>
  <c r="I1139" i="21"/>
  <c r="V1138" i="21"/>
  <c r="U1138" i="21"/>
  <c r="Q1138" i="21"/>
  <c r="M1138" i="21"/>
  <c r="I1138" i="21"/>
  <c r="V1097" i="21"/>
  <c r="U1097" i="21"/>
  <c r="Q1097" i="21"/>
  <c r="M1097" i="21"/>
  <c r="I1097" i="21"/>
  <c r="V1096" i="21"/>
  <c r="U1096" i="21"/>
  <c r="Q1096" i="21"/>
  <c r="M1096" i="21"/>
  <c r="I1096" i="21"/>
  <c r="V1055" i="21"/>
  <c r="U1055" i="21"/>
  <c r="Q1055" i="21"/>
  <c r="M1055" i="21"/>
  <c r="I1055" i="21"/>
  <c r="V1054" i="21"/>
  <c r="U1054" i="21"/>
  <c r="Q1054" i="21"/>
  <c r="M1054" i="21"/>
  <c r="I1054" i="21"/>
  <c r="V1011" i="21"/>
  <c r="U1011" i="21"/>
  <c r="Q1011" i="21"/>
  <c r="M1011" i="21"/>
  <c r="I1011" i="21"/>
  <c r="V1010" i="21"/>
  <c r="U1010" i="21"/>
  <c r="Q1010" i="21"/>
  <c r="M1010" i="21"/>
  <c r="I1010" i="21"/>
  <c r="V970" i="21"/>
  <c r="U970" i="21"/>
  <c r="Q970" i="21"/>
  <c r="M970" i="21"/>
  <c r="I970" i="21"/>
  <c r="V967" i="21"/>
  <c r="U967" i="21"/>
  <c r="Q967" i="21"/>
  <c r="M967" i="21"/>
  <c r="I967" i="21"/>
  <c r="V966" i="21"/>
  <c r="U966" i="21"/>
  <c r="Q966" i="21"/>
  <c r="M966" i="21"/>
  <c r="I966" i="21"/>
  <c r="V923" i="21"/>
  <c r="U923" i="21"/>
  <c r="Q923" i="21"/>
  <c r="M923" i="21"/>
  <c r="I923" i="21"/>
  <c r="V922" i="21"/>
  <c r="U922" i="21"/>
  <c r="Q922" i="21"/>
  <c r="M922" i="21"/>
  <c r="I922" i="21"/>
  <c r="V881" i="21"/>
  <c r="U881" i="21"/>
  <c r="Q881" i="21"/>
  <c r="M881" i="21"/>
  <c r="I881" i="21"/>
  <c r="V880" i="21"/>
  <c r="U880" i="21"/>
  <c r="Q880" i="21"/>
  <c r="M880" i="21"/>
  <c r="I880" i="21"/>
  <c r="V837" i="21"/>
  <c r="U837" i="21"/>
  <c r="Q837" i="21"/>
  <c r="M837" i="21"/>
  <c r="I837" i="21"/>
  <c r="V836" i="21"/>
  <c r="U836" i="21"/>
  <c r="Q836" i="21"/>
  <c r="M836" i="21"/>
  <c r="I836" i="21"/>
  <c r="V795" i="21"/>
  <c r="U795" i="21"/>
  <c r="Q795" i="21"/>
  <c r="M795" i="21"/>
  <c r="I795" i="21"/>
  <c r="V794" i="21"/>
  <c r="U794" i="21"/>
  <c r="Q794" i="21"/>
  <c r="M794" i="21"/>
  <c r="I794" i="21"/>
  <c r="V751" i="21"/>
  <c r="U751" i="21"/>
  <c r="Q751" i="21"/>
  <c r="M751" i="21"/>
  <c r="I751" i="21"/>
  <c r="V750" i="21"/>
  <c r="U750" i="21"/>
  <c r="Q750" i="21"/>
  <c r="M750" i="21"/>
  <c r="I750" i="21"/>
  <c r="V693" i="21"/>
  <c r="U693" i="21"/>
  <c r="Q693" i="21"/>
  <c r="M693" i="21"/>
  <c r="I693" i="21"/>
  <c r="V692" i="21"/>
  <c r="U692" i="21"/>
  <c r="Q692" i="21"/>
  <c r="M692" i="21"/>
  <c r="I692" i="21"/>
  <c r="V645" i="21"/>
  <c r="U645" i="21"/>
  <c r="Q645" i="21"/>
  <c r="M645" i="21"/>
  <c r="I645" i="21"/>
  <c r="V642" i="21"/>
  <c r="U642" i="21"/>
  <c r="Q642" i="21"/>
  <c r="M642" i="21"/>
  <c r="I642" i="21"/>
  <c r="V597" i="21"/>
  <c r="U597" i="21"/>
  <c r="Q597" i="21"/>
  <c r="M597" i="21"/>
  <c r="I597" i="21"/>
  <c r="V596" i="21"/>
  <c r="U596" i="21"/>
  <c r="Q596" i="21"/>
  <c r="M596" i="21"/>
  <c r="I596" i="21"/>
  <c r="V555" i="21"/>
  <c r="U555" i="21"/>
  <c r="Q555" i="21"/>
  <c r="M555" i="21"/>
  <c r="I555" i="21"/>
  <c r="V554" i="21"/>
  <c r="U554" i="21"/>
  <c r="Q554" i="21"/>
  <c r="M554" i="21"/>
  <c r="I554" i="21"/>
  <c r="V513" i="21"/>
  <c r="U513" i="21"/>
  <c r="Q513" i="21"/>
  <c r="M513" i="21"/>
  <c r="I513" i="21"/>
  <c r="V512" i="21"/>
  <c r="U512" i="21"/>
  <c r="Q512" i="21"/>
  <c r="M512" i="21"/>
  <c r="I512" i="21"/>
  <c r="V471" i="21"/>
  <c r="U471" i="21"/>
  <c r="Q471" i="21"/>
  <c r="M471" i="21"/>
  <c r="I471" i="21"/>
  <c r="V470" i="21"/>
  <c r="U470" i="21"/>
  <c r="Q470" i="21"/>
  <c r="M470" i="21"/>
  <c r="I470" i="21"/>
  <c r="V429" i="21"/>
  <c r="U429" i="21"/>
  <c r="Q429" i="21"/>
  <c r="M429" i="21"/>
  <c r="I429" i="21"/>
  <c r="V428" i="21"/>
  <c r="U428" i="21"/>
  <c r="Q428" i="21"/>
  <c r="M428" i="21"/>
  <c r="I428" i="21"/>
  <c r="V383" i="21"/>
  <c r="U383" i="21"/>
  <c r="Q383" i="21"/>
  <c r="M383" i="21"/>
  <c r="I383" i="21"/>
  <c r="V382" i="21"/>
  <c r="U382" i="21"/>
  <c r="Q382" i="21"/>
  <c r="M382" i="21"/>
  <c r="I382" i="21"/>
  <c r="V339" i="21"/>
  <c r="U339" i="21"/>
  <c r="Q339" i="21"/>
  <c r="M339" i="21"/>
  <c r="I339" i="21"/>
  <c r="V338" i="21"/>
  <c r="U338" i="21"/>
  <c r="Q338" i="21"/>
  <c r="M338" i="21"/>
  <c r="I338" i="21"/>
  <c r="V293" i="21"/>
  <c r="U293" i="21"/>
  <c r="Q293" i="21"/>
  <c r="M293" i="21"/>
  <c r="I293" i="21"/>
  <c r="V292" i="21"/>
  <c r="U292" i="21"/>
  <c r="Q292" i="21"/>
  <c r="M292" i="21"/>
  <c r="I292" i="21"/>
  <c r="U1262" i="21"/>
  <c r="V1262" i="21" s="1"/>
  <c r="Q1262" i="21"/>
  <c r="M1262" i="21"/>
  <c r="I1262" i="21"/>
  <c r="U1261" i="21"/>
  <c r="V1261" i="21" s="1"/>
  <c r="Q1261" i="21"/>
  <c r="M1261" i="21"/>
  <c r="I1261" i="21"/>
  <c r="U1220" i="21"/>
  <c r="Q1220" i="21"/>
  <c r="M1220" i="21"/>
  <c r="I1220" i="21"/>
  <c r="U1219" i="21"/>
  <c r="Q1219" i="21"/>
  <c r="M1219" i="21"/>
  <c r="I1219" i="21"/>
  <c r="U1178" i="21"/>
  <c r="V1178" i="21"/>
  <c r="Q1178" i="21"/>
  <c r="M1178" i="21"/>
  <c r="I1178" i="21"/>
  <c r="U1177" i="21"/>
  <c r="V1177" i="21" s="1"/>
  <c r="Q1177" i="21"/>
  <c r="M1177" i="21"/>
  <c r="I1177" i="21"/>
  <c r="U1136" i="21"/>
  <c r="V1136" i="21" s="1"/>
  <c r="Q1136" i="21"/>
  <c r="M1136" i="21"/>
  <c r="I1136" i="21"/>
  <c r="U1135" i="21"/>
  <c r="V1135" i="21" s="1"/>
  <c r="Q1135" i="21"/>
  <c r="M1135" i="21"/>
  <c r="I1135" i="21"/>
  <c r="U1094" i="21"/>
  <c r="Q1094" i="21"/>
  <c r="M1094" i="21"/>
  <c r="I1094" i="21"/>
  <c r="U1093" i="21"/>
  <c r="Q1093" i="21"/>
  <c r="M1093" i="21"/>
  <c r="I1093" i="21"/>
  <c r="U1052" i="21"/>
  <c r="V1052" i="21"/>
  <c r="Q1052" i="21"/>
  <c r="M1052" i="21"/>
  <c r="I1052" i="21"/>
  <c r="U1051" i="21"/>
  <c r="Q1051" i="21"/>
  <c r="M1051" i="21"/>
  <c r="I1051" i="21"/>
  <c r="U1008" i="21"/>
  <c r="V1008" i="21" s="1"/>
  <c r="Q1008" i="21"/>
  <c r="M1008" i="21"/>
  <c r="I1008" i="21"/>
  <c r="U1007" i="21"/>
  <c r="Q1007" i="21"/>
  <c r="M1007" i="21"/>
  <c r="I1007" i="21"/>
  <c r="U969" i="21"/>
  <c r="V969" i="21" s="1"/>
  <c r="Q969" i="21"/>
  <c r="M969" i="21"/>
  <c r="I969" i="21"/>
  <c r="U964" i="21"/>
  <c r="V964" i="21" s="1"/>
  <c r="Q964" i="21"/>
  <c r="M964" i="21"/>
  <c r="I964" i="21"/>
  <c r="U963" i="21"/>
  <c r="Q963" i="21"/>
  <c r="M963" i="21"/>
  <c r="I963" i="21"/>
  <c r="U920" i="21"/>
  <c r="V920" i="21"/>
  <c r="Q920" i="21"/>
  <c r="M920" i="21"/>
  <c r="I920" i="21"/>
  <c r="U919" i="21"/>
  <c r="V919" i="21" s="1"/>
  <c r="Q919" i="21"/>
  <c r="M919" i="21"/>
  <c r="I919" i="21"/>
  <c r="U878" i="21"/>
  <c r="V878" i="21" s="1"/>
  <c r="Q878" i="21"/>
  <c r="M878" i="21"/>
  <c r="I878" i="21"/>
  <c r="U877" i="21"/>
  <c r="V877" i="21" s="1"/>
  <c r="Q877" i="21"/>
  <c r="M877" i="21"/>
  <c r="I877" i="21"/>
  <c r="U834" i="21"/>
  <c r="Q834" i="21"/>
  <c r="M834" i="21"/>
  <c r="I834" i="21"/>
  <c r="U833" i="21"/>
  <c r="V833" i="21"/>
  <c r="Q833" i="21"/>
  <c r="M833" i="21"/>
  <c r="I833" i="21"/>
  <c r="U792" i="21"/>
  <c r="Q792" i="21"/>
  <c r="M792" i="21"/>
  <c r="I792" i="21"/>
  <c r="U791" i="21"/>
  <c r="V791" i="21" s="1"/>
  <c r="Q791" i="21"/>
  <c r="M791" i="21"/>
  <c r="I791" i="21"/>
  <c r="U748" i="21"/>
  <c r="V748" i="21" s="1"/>
  <c r="Q748" i="21"/>
  <c r="M748" i="21"/>
  <c r="I748" i="21"/>
  <c r="U747" i="21"/>
  <c r="V747" i="21" s="1"/>
  <c r="Q747" i="21"/>
  <c r="M747" i="21"/>
  <c r="I747" i="21"/>
  <c r="U690" i="21"/>
  <c r="Q690" i="21"/>
  <c r="M690" i="21"/>
  <c r="I690" i="21"/>
  <c r="U689" i="21"/>
  <c r="Q689" i="21"/>
  <c r="M689" i="21"/>
  <c r="I689" i="21"/>
  <c r="U644" i="21"/>
  <c r="Q644" i="21"/>
  <c r="M644" i="21"/>
  <c r="I644" i="21"/>
  <c r="U639" i="21"/>
  <c r="Q639" i="21"/>
  <c r="M639" i="21"/>
  <c r="I639" i="21"/>
  <c r="U594" i="21"/>
  <c r="V594" i="21"/>
  <c r="Q594" i="21"/>
  <c r="M594" i="21"/>
  <c r="I594" i="21"/>
  <c r="U593" i="21"/>
  <c r="Q593" i="21"/>
  <c r="M593" i="21"/>
  <c r="I593" i="21"/>
  <c r="U552" i="21"/>
  <c r="V552" i="21" s="1"/>
  <c r="Q552" i="21"/>
  <c r="M552" i="21"/>
  <c r="I552" i="21"/>
  <c r="U551" i="21"/>
  <c r="V551" i="21" s="1"/>
  <c r="Q551" i="21"/>
  <c r="M551" i="21"/>
  <c r="I551" i="21"/>
  <c r="U510" i="21"/>
  <c r="V510" i="21" s="1"/>
  <c r="Q510" i="21"/>
  <c r="M510" i="21"/>
  <c r="I510" i="21"/>
  <c r="U509" i="21"/>
  <c r="V509" i="21"/>
  <c r="Q509" i="21"/>
  <c r="M509" i="21"/>
  <c r="I509" i="21"/>
  <c r="U468" i="21"/>
  <c r="Q468" i="21"/>
  <c r="M468" i="21"/>
  <c r="I468" i="21"/>
  <c r="U467" i="21"/>
  <c r="V467" i="21" s="1"/>
  <c r="Q467" i="21"/>
  <c r="M467" i="21"/>
  <c r="I467" i="21"/>
  <c r="U426" i="21"/>
  <c r="V426" i="21" s="1"/>
  <c r="Q426" i="21"/>
  <c r="M426" i="21"/>
  <c r="I426" i="21"/>
  <c r="U425" i="21"/>
  <c r="Q425" i="21"/>
  <c r="M425" i="21"/>
  <c r="I425" i="21"/>
  <c r="U380" i="21"/>
  <c r="Q380" i="21"/>
  <c r="M380" i="21"/>
  <c r="I380" i="21"/>
  <c r="U379" i="21"/>
  <c r="V379" i="21" s="1"/>
  <c r="Q379" i="21"/>
  <c r="M379" i="21"/>
  <c r="I379" i="21"/>
  <c r="U336" i="21"/>
  <c r="V336" i="21"/>
  <c r="Q336" i="21"/>
  <c r="M336" i="21"/>
  <c r="I336" i="21"/>
  <c r="U335" i="21"/>
  <c r="V335" i="21" s="1"/>
  <c r="Q335" i="21"/>
  <c r="M335" i="21"/>
  <c r="I335" i="21"/>
  <c r="U290" i="21"/>
  <c r="V290" i="21" s="1"/>
  <c r="Q290" i="21"/>
  <c r="M290" i="21"/>
  <c r="I290" i="21"/>
  <c r="U289" i="21"/>
  <c r="V289" i="21" s="1"/>
  <c r="Q289" i="21"/>
  <c r="M289" i="21"/>
  <c r="I289" i="21"/>
  <c r="V649" i="21"/>
  <c r="T201" i="21"/>
  <c r="S201" i="21"/>
  <c r="R201" i="21"/>
  <c r="P201" i="21"/>
  <c r="O201" i="21"/>
  <c r="N201" i="21"/>
  <c r="L201" i="21"/>
  <c r="K201" i="21"/>
  <c r="J201" i="21"/>
  <c r="H201" i="21"/>
  <c r="G201" i="21"/>
  <c r="F201" i="21"/>
  <c r="U203" i="21"/>
  <c r="Q203" i="21"/>
  <c r="M203" i="21"/>
  <c r="I203" i="21"/>
  <c r="U202" i="21"/>
  <c r="Q202" i="21"/>
  <c r="M202" i="21"/>
  <c r="I202" i="21"/>
  <c r="T50" i="21"/>
  <c r="S50" i="21"/>
  <c r="R50" i="21"/>
  <c r="P50" i="21"/>
  <c r="O50" i="21"/>
  <c r="N50" i="21"/>
  <c r="L50" i="21"/>
  <c r="K50" i="21"/>
  <c r="J50" i="21"/>
  <c r="H50" i="21"/>
  <c r="G50" i="21"/>
  <c r="F50" i="21"/>
  <c r="U53" i="21"/>
  <c r="Q53" i="21"/>
  <c r="M53" i="21"/>
  <c r="I53" i="21"/>
  <c r="U52" i="21"/>
  <c r="Q52" i="21"/>
  <c r="M52" i="21"/>
  <c r="I52" i="21"/>
  <c r="U51" i="21"/>
  <c r="Q51" i="21"/>
  <c r="M51" i="21"/>
  <c r="I51" i="21"/>
  <c r="U26" i="21"/>
  <c r="Q26" i="21"/>
  <c r="M26" i="21"/>
  <c r="I26" i="21"/>
  <c r="U25" i="21"/>
  <c r="Q25" i="21"/>
  <c r="M25" i="21"/>
  <c r="I25" i="21"/>
  <c r="U24" i="21"/>
  <c r="Q24" i="21"/>
  <c r="M24" i="21"/>
  <c r="I24" i="21"/>
  <c r="F9" i="22"/>
  <c r="D9" i="22"/>
  <c r="B9" i="22"/>
  <c r="U1273" i="21"/>
  <c r="Q1273" i="21"/>
  <c r="Q140" i="21" s="1"/>
  <c r="M1273" i="21"/>
  <c r="I1273" i="21"/>
  <c r="U1272" i="21"/>
  <c r="U116" i="21" s="1"/>
  <c r="Q1272" i="21"/>
  <c r="M1272" i="21"/>
  <c r="M116" i="21"/>
  <c r="I1272" i="21"/>
  <c r="U1271" i="21"/>
  <c r="Q1271" i="21"/>
  <c r="Q115" i="21"/>
  <c r="M1271" i="21"/>
  <c r="I1271" i="21"/>
  <c r="I115" i="21"/>
  <c r="T1270" i="21"/>
  <c r="T1269" i="21"/>
  <c r="S1270" i="21"/>
  <c r="S1269" i="21"/>
  <c r="R1270" i="21"/>
  <c r="R1269" i="21"/>
  <c r="P1270" i="21"/>
  <c r="P1269" i="21"/>
  <c r="O1270" i="21"/>
  <c r="O1269" i="21"/>
  <c r="N1270" i="21"/>
  <c r="N1269" i="21"/>
  <c r="L1270" i="21"/>
  <c r="L1269" i="21"/>
  <c r="K1270" i="21"/>
  <c r="K1269" i="21"/>
  <c r="J1270" i="21"/>
  <c r="J1269" i="21"/>
  <c r="H1270" i="21"/>
  <c r="H1269" i="21"/>
  <c r="G1270" i="21"/>
  <c r="G1269" i="21"/>
  <c r="F1270" i="21"/>
  <c r="F1269" i="21"/>
  <c r="T1263" i="21"/>
  <c r="T1266" i="21" s="1"/>
  <c r="S1263" i="21"/>
  <c r="S1266" i="21"/>
  <c r="R1263" i="21"/>
  <c r="R1266" i="21" s="1"/>
  <c r="P1263" i="21"/>
  <c r="P1266" i="21"/>
  <c r="O1263" i="21"/>
  <c r="O1266" i="21" s="1"/>
  <c r="N1263" i="21"/>
  <c r="N1266" i="21"/>
  <c r="L1263" i="21"/>
  <c r="L1266" i="21" s="1"/>
  <c r="K1263" i="21"/>
  <c r="K1266" i="21"/>
  <c r="J1263" i="21"/>
  <c r="J1266" i="21" s="1"/>
  <c r="H1263" i="21"/>
  <c r="H1266" i="21"/>
  <c r="G1263" i="21"/>
  <c r="G1266" i="21" s="1"/>
  <c r="F1263" i="21"/>
  <c r="T1260" i="21"/>
  <c r="S1260" i="21"/>
  <c r="R1260" i="21"/>
  <c r="P1260" i="21"/>
  <c r="O1260" i="21"/>
  <c r="N1260" i="21"/>
  <c r="L1260" i="21"/>
  <c r="K1260" i="21"/>
  <c r="J1260" i="21"/>
  <c r="H1260" i="21"/>
  <c r="G1260" i="21"/>
  <c r="F1260" i="21"/>
  <c r="U1257" i="21"/>
  <c r="Q1257" i="21"/>
  <c r="M1257" i="21"/>
  <c r="I1257" i="21"/>
  <c r="U1256" i="21"/>
  <c r="Q1256" i="21"/>
  <c r="M1256" i="21"/>
  <c r="I1256" i="21"/>
  <c r="U1255" i="21"/>
  <c r="Q1255" i="21"/>
  <c r="M1255" i="21"/>
  <c r="I1255" i="21"/>
  <c r="U1254" i="21"/>
  <c r="Q1254" i="21"/>
  <c r="M1254" i="21"/>
  <c r="I1254" i="21"/>
  <c r="U1253" i="21"/>
  <c r="Q1253" i="21"/>
  <c r="M1253" i="21"/>
  <c r="I1253" i="21"/>
  <c r="T1252" i="21"/>
  <c r="S1252" i="21"/>
  <c r="R1252" i="21"/>
  <c r="P1252" i="21"/>
  <c r="O1252" i="21"/>
  <c r="N1252" i="21"/>
  <c r="L1252" i="21"/>
  <c r="K1252" i="21"/>
  <c r="J1252" i="21"/>
  <c r="H1252" i="21"/>
  <c r="G1252" i="21"/>
  <c r="F1252" i="21"/>
  <c r="U1251" i="21"/>
  <c r="Q1251" i="21"/>
  <c r="M1251" i="21"/>
  <c r="I1251" i="21"/>
  <c r="U1250" i="21"/>
  <c r="Q1250" i="21"/>
  <c r="M1250" i="21"/>
  <c r="I1250" i="21"/>
  <c r="T1249" i="21"/>
  <c r="S1249" i="21"/>
  <c r="R1249" i="21"/>
  <c r="P1249" i="21"/>
  <c r="O1249" i="21"/>
  <c r="N1249" i="21"/>
  <c r="L1249" i="21"/>
  <c r="K1249" i="21"/>
  <c r="J1249" i="21"/>
  <c r="H1249" i="21"/>
  <c r="G1249" i="21"/>
  <c r="F1249" i="21"/>
  <c r="U1248" i="21"/>
  <c r="Q1248" i="21"/>
  <c r="M1248" i="21"/>
  <c r="I1248" i="21"/>
  <c r="U1247" i="21"/>
  <c r="Q1247" i="21"/>
  <c r="M1247" i="21"/>
  <c r="I1247" i="21"/>
  <c r="U1245" i="21"/>
  <c r="Q1245" i="21"/>
  <c r="M1245" i="21"/>
  <c r="I1245" i="21"/>
  <c r="T1244" i="21"/>
  <c r="S1244" i="21"/>
  <c r="R1244" i="21"/>
  <c r="P1244" i="21"/>
  <c r="O1244" i="21"/>
  <c r="N1244" i="21"/>
  <c r="L1244" i="21"/>
  <c r="K1244" i="21"/>
  <c r="J1244" i="21"/>
  <c r="H1244" i="21"/>
  <c r="G1244" i="21"/>
  <c r="F1244" i="21"/>
  <c r="U1242" i="21"/>
  <c r="Q1242" i="21"/>
  <c r="M1242" i="21"/>
  <c r="I1242" i="21"/>
  <c r="U1241" i="21"/>
  <c r="Q1241" i="21"/>
  <c r="M1241" i="21"/>
  <c r="I1241" i="21"/>
  <c r="U1240" i="21"/>
  <c r="Q1240" i="21"/>
  <c r="M1240" i="21"/>
  <c r="I1240" i="21"/>
  <c r="U1239" i="21"/>
  <c r="Q1239" i="21"/>
  <c r="M1239" i="21"/>
  <c r="I1239" i="21"/>
  <c r="U1238" i="21"/>
  <c r="Q1238" i="21"/>
  <c r="M1238" i="21"/>
  <c r="I1238" i="21"/>
  <c r="U1237" i="21"/>
  <c r="Q1237" i="21"/>
  <c r="M1237" i="21"/>
  <c r="I1237" i="21"/>
  <c r="U1236" i="21"/>
  <c r="Q1236" i="21"/>
  <c r="M1236" i="21"/>
  <c r="I1236" i="21"/>
  <c r="U1235" i="21"/>
  <c r="Q1235" i="21"/>
  <c r="M1235" i="21"/>
  <c r="I1235" i="21"/>
  <c r="T1234" i="21"/>
  <c r="S1234" i="21"/>
  <c r="R1234" i="21"/>
  <c r="P1234" i="21"/>
  <c r="O1234" i="21"/>
  <c r="N1234" i="21"/>
  <c r="L1234" i="21"/>
  <c r="K1234" i="21"/>
  <c r="J1234" i="21"/>
  <c r="H1234" i="21"/>
  <c r="G1234" i="21"/>
  <c r="F1234" i="21"/>
  <c r="U1233" i="21"/>
  <c r="Q1233" i="21"/>
  <c r="M1233" i="21"/>
  <c r="I1233" i="21"/>
  <c r="U1232" i="21"/>
  <c r="Q1232" i="21"/>
  <c r="M1232" i="21"/>
  <c r="I1232" i="21"/>
  <c r="U1231" i="21"/>
  <c r="Q1231" i="21"/>
  <c r="M1231" i="21"/>
  <c r="I1231" i="21"/>
  <c r="T1230" i="21"/>
  <c r="S1230" i="21"/>
  <c r="R1230" i="21"/>
  <c r="P1230" i="21"/>
  <c r="O1230" i="21"/>
  <c r="N1230" i="21"/>
  <c r="L1230" i="21"/>
  <c r="K1230" i="21"/>
  <c r="J1230" i="21"/>
  <c r="H1230" i="21"/>
  <c r="G1230" i="21"/>
  <c r="F1230" i="21"/>
  <c r="T1221" i="21"/>
  <c r="T1224" i="21"/>
  <c r="S1221" i="21"/>
  <c r="S1224" i="21" s="1"/>
  <c r="R1221" i="21"/>
  <c r="R1224" i="21"/>
  <c r="P1221" i="21"/>
  <c r="P1224" i="21" s="1"/>
  <c r="O1221" i="21"/>
  <c r="O1224" i="21"/>
  <c r="N1221" i="21"/>
  <c r="N1224" i="21" s="1"/>
  <c r="L1221" i="21"/>
  <c r="L1224" i="21"/>
  <c r="K1221" i="21"/>
  <c r="K1224" i="21" s="1"/>
  <c r="J1221" i="21"/>
  <c r="J1224" i="21"/>
  <c r="H1221" i="21"/>
  <c r="H1224" i="21" s="1"/>
  <c r="G1221" i="21"/>
  <c r="G1224" i="21"/>
  <c r="F1221" i="21"/>
  <c r="F1224" i="21" s="1"/>
  <c r="T1218" i="21"/>
  <c r="S1218" i="21"/>
  <c r="R1218" i="21"/>
  <c r="P1218" i="21"/>
  <c r="O1218" i="21"/>
  <c r="N1218" i="21"/>
  <c r="L1218" i="21"/>
  <c r="K1218" i="21"/>
  <c r="J1218" i="21"/>
  <c r="H1218" i="21"/>
  <c r="G1218" i="21"/>
  <c r="F1218" i="21"/>
  <c r="U1215" i="21"/>
  <c r="Q1215" i="21"/>
  <c r="M1215" i="21"/>
  <c r="I1215" i="21"/>
  <c r="U1214" i="21"/>
  <c r="Q1214" i="21"/>
  <c r="M1214" i="21"/>
  <c r="I1214" i="21"/>
  <c r="U1213" i="21"/>
  <c r="Q1213" i="21"/>
  <c r="M1213" i="21"/>
  <c r="I1213" i="21"/>
  <c r="U1212" i="21"/>
  <c r="Q1212" i="21"/>
  <c r="M1212" i="21"/>
  <c r="I1212" i="21"/>
  <c r="U1211" i="21"/>
  <c r="Q1211" i="21"/>
  <c r="M1211" i="21"/>
  <c r="I1211" i="21"/>
  <c r="T1210" i="21"/>
  <c r="S1210" i="21"/>
  <c r="R1210" i="21"/>
  <c r="P1210" i="21"/>
  <c r="O1210" i="21"/>
  <c r="N1210" i="21"/>
  <c r="L1210" i="21"/>
  <c r="K1210" i="21"/>
  <c r="J1210" i="21"/>
  <c r="H1210" i="21"/>
  <c r="G1210" i="21"/>
  <c r="F1210" i="21"/>
  <c r="U1209" i="21"/>
  <c r="Q1209" i="21"/>
  <c r="M1209" i="21"/>
  <c r="I1209" i="21"/>
  <c r="U1208" i="21"/>
  <c r="Q1208" i="21"/>
  <c r="M1208" i="21"/>
  <c r="I1208" i="21"/>
  <c r="T1207" i="21"/>
  <c r="S1207" i="21"/>
  <c r="R1207" i="21"/>
  <c r="P1207" i="21"/>
  <c r="O1207" i="21"/>
  <c r="N1207" i="21"/>
  <c r="L1207" i="21"/>
  <c r="K1207" i="21"/>
  <c r="J1207" i="21"/>
  <c r="H1207" i="21"/>
  <c r="G1207" i="21"/>
  <c r="F1207" i="21"/>
  <c r="U1206" i="21"/>
  <c r="Q1206" i="21"/>
  <c r="M1206" i="21"/>
  <c r="I1206" i="21"/>
  <c r="U1205" i="21"/>
  <c r="Q1205" i="21"/>
  <c r="M1205" i="21"/>
  <c r="I1205" i="21"/>
  <c r="U1203" i="21"/>
  <c r="Q1203" i="21"/>
  <c r="M1203" i="21"/>
  <c r="I1203" i="21"/>
  <c r="T1202" i="21"/>
  <c r="S1202" i="21"/>
  <c r="R1202" i="21"/>
  <c r="P1202" i="21"/>
  <c r="O1202" i="21"/>
  <c r="N1202" i="21"/>
  <c r="L1202" i="21"/>
  <c r="K1202" i="21"/>
  <c r="J1202" i="21"/>
  <c r="H1202" i="21"/>
  <c r="G1202" i="21"/>
  <c r="F1202" i="21"/>
  <c r="U1200" i="21"/>
  <c r="Q1200" i="21"/>
  <c r="M1200" i="21"/>
  <c r="I1200" i="21"/>
  <c r="U1199" i="21"/>
  <c r="Q1199" i="21"/>
  <c r="M1199" i="21"/>
  <c r="I1199" i="21"/>
  <c r="U1198" i="21"/>
  <c r="Q1198" i="21"/>
  <c r="M1198" i="21"/>
  <c r="I1198" i="21"/>
  <c r="U1197" i="21"/>
  <c r="Q1197" i="21"/>
  <c r="M1197" i="21"/>
  <c r="I1197" i="21"/>
  <c r="U1196" i="21"/>
  <c r="Q1196" i="21"/>
  <c r="M1196" i="21"/>
  <c r="I1196" i="21"/>
  <c r="U1195" i="21"/>
  <c r="Q1195" i="21"/>
  <c r="M1195" i="21"/>
  <c r="I1195" i="21"/>
  <c r="U1194" i="21"/>
  <c r="Q1194" i="21"/>
  <c r="M1194" i="21"/>
  <c r="I1194" i="21"/>
  <c r="U1193" i="21"/>
  <c r="Q1193" i="21"/>
  <c r="M1193" i="21"/>
  <c r="I1193" i="21"/>
  <c r="T1192" i="21"/>
  <c r="S1192" i="21"/>
  <c r="R1192" i="21"/>
  <c r="P1192" i="21"/>
  <c r="O1192" i="21"/>
  <c r="N1192" i="21"/>
  <c r="L1192" i="21"/>
  <c r="K1192" i="21"/>
  <c r="J1192" i="21"/>
  <c r="H1192" i="21"/>
  <c r="G1192" i="21"/>
  <c r="F1192" i="21"/>
  <c r="U1191" i="21"/>
  <c r="Q1191" i="21"/>
  <c r="M1191" i="21"/>
  <c r="I1191" i="21"/>
  <c r="U1190" i="21"/>
  <c r="Q1190" i="21"/>
  <c r="M1190" i="21"/>
  <c r="I1190" i="21"/>
  <c r="U1189" i="21"/>
  <c r="Q1189" i="21"/>
  <c r="M1189" i="21"/>
  <c r="M1188" i="21"/>
  <c r="I1189" i="21"/>
  <c r="T1188" i="21"/>
  <c r="S1188" i="21"/>
  <c r="R1188" i="21"/>
  <c r="P1188" i="21"/>
  <c r="O1188" i="21"/>
  <c r="N1188" i="21"/>
  <c r="L1188" i="21"/>
  <c r="K1188" i="21"/>
  <c r="J1188" i="21"/>
  <c r="H1188" i="21"/>
  <c r="G1188" i="21"/>
  <c r="F1188" i="21"/>
  <c r="T1179" i="21"/>
  <c r="T1182" i="21" s="1"/>
  <c r="S1179" i="21"/>
  <c r="S1182" i="21"/>
  <c r="R1179" i="21"/>
  <c r="R1182" i="21" s="1"/>
  <c r="P1179" i="21"/>
  <c r="P1182" i="21"/>
  <c r="O1179" i="21"/>
  <c r="O1182" i="21" s="1"/>
  <c r="N1179" i="21"/>
  <c r="N1182" i="21"/>
  <c r="L1179" i="21"/>
  <c r="L1182" i="21" s="1"/>
  <c r="K1179" i="21"/>
  <c r="K1182" i="21"/>
  <c r="J1179" i="21"/>
  <c r="J1182" i="21" s="1"/>
  <c r="H1179" i="21"/>
  <c r="H1182" i="21"/>
  <c r="G1179" i="21"/>
  <c r="G1182" i="21" s="1"/>
  <c r="F1179" i="21"/>
  <c r="F1182" i="21"/>
  <c r="T1176" i="21"/>
  <c r="S1176" i="21"/>
  <c r="R1176" i="21"/>
  <c r="P1176" i="21"/>
  <c r="O1176" i="21"/>
  <c r="N1176" i="21"/>
  <c r="L1176" i="21"/>
  <c r="K1176" i="21"/>
  <c r="J1176" i="21"/>
  <c r="H1176" i="21"/>
  <c r="G1176" i="21"/>
  <c r="F1176" i="21"/>
  <c r="U1173" i="21"/>
  <c r="Q1173" i="21"/>
  <c r="M1173" i="21"/>
  <c r="I1173" i="21"/>
  <c r="U1172" i="21"/>
  <c r="Q1172" i="21"/>
  <c r="M1172" i="21"/>
  <c r="I1172" i="21"/>
  <c r="U1171" i="21"/>
  <c r="Q1171" i="21"/>
  <c r="M1171" i="21"/>
  <c r="I1171" i="21"/>
  <c r="U1170" i="21"/>
  <c r="Q1170" i="21"/>
  <c r="M1170" i="21"/>
  <c r="I1170" i="21"/>
  <c r="U1169" i="21"/>
  <c r="Q1169" i="21"/>
  <c r="M1169" i="21"/>
  <c r="I1169" i="21"/>
  <c r="T1168" i="21"/>
  <c r="S1168" i="21"/>
  <c r="R1168" i="21"/>
  <c r="P1168" i="21"/>
  <c r="O1168" i="21"/>
  <c r="N1168" i="21"/>
  <c r="L1168" i="21"/>
  <c r="K1168" i="21"/>
  <c r="J1168" i="21"/>
  <c r="H1168" i="21"/>
  <c r="G1168" i="21"/>
  <c r="F1168" i="21"/>
  <c r="U1167" i="21"/>
  <c r="Q1167" i="21"/>
  <c r="M1167" i="21"/>
  <c r="I1167" i="21"/>
  <c r="U1166" i="21"/>
  <c r="Q1166" i="21"/>
  <c r="M1166" i="21"/>
  <c r="I1166" i="21"/>
  <c r="T1165" i="21"/>
  <c r="S1165" i="21"/>
  <c r="R1165" i="21"/>
  <c r="P1165" i="21"/>
  <c r="O1165" i="21"/>
  <c r="N1165" i="21"/>
  <c r="L1165" i="21"/>
  <c r="K1165" i="21"/>
  <c r="J1165" i="21"/>
  <c r="H1165" i="21"/>
  <c r="G1165" i="21"/>
  <c r="F1165" i="21"/>
  <c r="U1164" i="21"/>
  <c r="Q1164" i="21"/>
  <c r="M1164" i="21"/>
  <c r="I1164" i="21"/>
  <c r="U1163" i="21"/>
  <c r="Q1163" i="21"/>
  <c r="M1163" i="21"/>
  <c r="I1163" i="21"/>
  <c r="U1161" i="21"/>
  <c r="Q1161" i="21"/>
  <c r="M1161" i="21"/>
  <c r="I1161" i="21"/>
  <c r="T1160" i="21"/>
  <c r="S1160" i="21"/>
  <c r="R1160" i="21"/>
  <c r="P1160" i="21"/>
  <c r="O1160" i="21"/>
  <c r="N1160" i="21"/>
  <c r="L1160" i="21"/>
  <c r="K1160" i="21"/>
  <c r="J1160" i="21"/>
  <c r="H1160" i="21"/>
  <c r="G1160" i="21"/>
  <c r="F1160" i="21"/>
  <c r="U1158" i="21"/>
  <c r="Q1158" i="21"/>
  <c r="M1158" i="21"/>
  <c r="I1158" i="21"/>
  <c r="U1157" i="21"/>
  <c r="Q1157" i="21"/>
  <c r="M1157" i="21"/>
  <c r="I1157" i="21"/>
  <c r="U1156" i="21"/>
  <c r="Q1156" i="21"/>
  <c r="M1156" i="21"/>
  <c r="I1156" i="21"/>
  <c r="U1155" i="21"/>
  <c r="Q1155" i="21"/>
  <c r="M1155" i="21"/>
  <c r="I1155" i="21"/>
  <c r="U1154" i="21"/>
  <c r="Q1154" i="21"/>
  <c r="M1154" i="21"/>
  <c r="I1154" i="21"/>
  <c r="U1153" i="21"/>
  <c r="Q1153" i="21"/>
  <c r="M1153" i="21"/>
  <c r="I1153" i="21"/>
  <c r="U1152" i="21"/>
  <c r="Q1152" i="21"/>
  <c r="M1152" i="21"/>
  <c r="I1152" i="21"/>
  <c r="U1151" i="21"/>
  <c r="Q1151" i="21"/>
  <c r="M1151" i="21"/>
  <c r="I1151" i="21"/>
  <c r="T1150" i="21"/>
  <c r="S1150" i="21"/>
  <c r="R1150" i="21"/>
  <c r="P1150" i="21"/>
  <c r="O1150" i="21"/>
  <c r="N1150" i="21"/>
  <c r="L1150" i="21"/>
  <c r="K1150" i="21"/>
  <c r="J1150" i="21"/>
  <c r="H1150" i="21"/>
  <c r="G1150" i="21"/>
  <c r="F1150" i="21"/>
  <c r="U1149" i="21"/>
  <c r="Q1149" i="21"/>
  <c r="M1149" i="21"/>
  <c r="I1149" i="21"/>
  <c r="U1148" i="21"/>
  <c r="Q1148" i="21"/>
  <c r="M1148" i="21"/>
  <c r="I1148" i="21"/>
  <c r="U1147" i="21"/>
  <c r="Q1147" i="21"/>
  <c r="M1147" i="21"/>
  <c r="I1147" i="21"/>
  <c r="T1146" i="21"/>
  <c r="S1146" i="21"/>
  <c r="R1146" i="21"/>
  <c r="P1146" i="21"/>
  <c r="O1146" i="21"/>
  <c r="N1146" i="21"/>
  <c r="L1146" i="21"/>
  <c r="K1146" i="21"/>
  <c r="J1146" i="21"/>
  <c r="H1146" i="21"/>
  <c r="G1146" i="21"/>
  <c r="F1146" i="21"/>
  <c r="T1137" i="21"/>
  <c r="T1140" i="21" s="1"/>
  <c r="S1137" i="21"/>
  <c r="S1140" i="21"/>
  <c r="R1137" i="21"/>
  <c r="R1140" i="21" s="1"/>
  <c r="P1137" i="21"/>
  <c r="P1140" i="21"/>
  <c r="O1137" i="21"/>
  <c r="O1140" i="21" s="1"/>
  <c r="N1137" i="21"/>
  <c r="N1140" i="21"/>
  <c r="L1137" i="21"/>
  <c r="L1140" i="21" s="1"/>
  <c r="K1137" i="21"/>
  <c r="K1140" i="21"/>
  <c r="J1137" i="21"/>
  <c r="H1137" i="21"/>
  <c r="H1140" i="21" s="1"/>
  <c r="G1137" i="21"/>
  <c r="G1140" i="21"/>
  <c r="F1137" i="21"/>
  <c r="F1140" i="21" s="1"/>
  <c r="T1134" i="21"/>
  <c r="S1134" i="21"/>
  <c r="R1134" i="21"/>
  <c r="P1134" i="21"/>
  <c r="O1134" i="21"/>
  <c r="N1134" i="21"/>
  <c r="L1134" i="21"/>
  <c r="K1134" i="21"/>
  <c r="J1134" i="21"/>
  <c r="H1134" i="21"/>
  <c r="G1134" i="21"/>
  <c r="F1134" i="21"/>
  <c r="U1131" i="21"/>
  <c r="Q1131" i="21"/>
  <c r="M1131" i="21"/>
  <c r="I1131" i="21"/>
  <c r="U1130" i="21"/>
  <c r="Q1130" i="21"/>
  <c r="M1130" i="21"/>
  <c r="I1130" i="21"/>
  <c r="U1129" i="21"/>
  <c r="Q1129" i="21"/>
  <c r="M1129" i="21"/>
  <c r="I1129" i="21"/>
  <c r="U1128" i="21"/>
  <c r="Q1128" i="21"/>
  <c r="M1128" i="21"/>
  <c r="I1128" i="21"/>
  <c r="V1128" i="21"/>
  <c r="U1127" i="21"/>
  <c r="Q1127" i="21"/>
  <c r="M1127" i="21"/>
  <c r="I1127" i="21"/>
  <c r="T1126" i="21"/>
  <c r="S1126" i="21"/>
  <c r="R1126" i="21"/>
  <c r="P1126" i="21"/>
  <c r="O1126" i="21"/>
  <c r="N1126" i="21"/>
  <c r="L1126" i="21"/>
  <c r="K1126" i="21"/>
  <c r="J1126" i="21"/>
  <c r="H1126" i="21"/>
  <c r="G1126" i="21"/>
  <c r="F1126" i="21"/>
  <c r="U1125" i="21"/>
  <c r="Q1125" i="21"/>
  <c r="M1125" i="21"/>
  <c r="I1125" i="21"/>
  <c r="U1124" i="21"/>
  <c r="Q1124" i="21"/>
  <c r="M1124" i="21"/>
  <c r="I1124" i="21"/>
  <c r="T1123" i="21"/>
  <c r="S1123" i="21"/>
  <c r="R1123" i="21"/>
  <c r="P1123" i="21"/>
  <c r="O1123" i="21"/>
  <c r="N1123" i="21"/>
  <c r="L1123" i="21"/>
  <c r="K1123" i="21"/>
  <c r="J1123" i="21"/>
  <c r="H1123" i="21"/>
  <c r="G1123" i="21"/>
  <c r="F1123" i="21"/>
  <c r="U1122" i="21"/>
  <c r="Q1122" i="21"/>
  <c r="M1122" i="21"/>
  <c r="I1122" i="21"/>
  <c r="U1121" i="21"/>
  <c r="Q1121" i="21"/>
  <c r="M1121" i="21"/>
  <c r="I1121" i="21"/>
  <c r="U1119" i="21"/>
  <c r="Q1119" i="21"/>
  <c r="M1119" i="21"/>
  <c r="I1119" i="21"/>
  <c r="T1118" i="21"/>
  <c r="S1118" i="21"/>
  <c r="R1118" i="21"/>
  <c r="P1118" i="21"/>
  <c r="O1118" i="21"/>
  <c r="N1118" i="21"/>
  <c r="L1118" i="21"/>
  <c r="K1118" i="21"/>
  <c r="J1118" i="21"/>
  <c r="H1118" i="21"/>
  <c r="G1118" i="21"/>
  <c r="F1118" i="21"/>
  <c r="U1116" i="21"/>
  <c r="Q1116" i="21"/>
  <c r="M1116" i="21"/>
  <c r="I1116" i="21"/>
  <c r="U1115" i="21"/>
  <c r="Q1115" i="21"/>
  <c r="M1115" i="21"/>
  <c r="I1115" i="21"/>
  <c r="U1114" i="21"/>
  <c r="Q1114" i="21"/>
  <c r="M1114" i="21"/>
  <c r="I1114" i="21"/>
  <c r="U1113" i="21"/>
  <c r="Q1113" i="21"/>
  <c r="M1113" i="21"/>
  <c r="I1113" i="21"/>
  <c r="U1112" i="21"/>
  <c r="Q1112" i="21"/>
  <c r="M1112" i="21"/>
  <c r="I1112" i="21"/>
  <c r="U1111" i="21"/>
  <c r="Q1111" i="21"/>
  <c r="M1111" i="21"/>
  <c r="I1111" i="21"/>
  <c r="U1110" i="21"/>
  <c r="Q1110" i="21"/>
  <c r="M1110" i="21"/>
  <c r="I1110" i="21"/>
  <c r="U1109" i="21"/>
  <c r="Q1109" i="21"/>
  <c r="M1109" i="21"/>
  <c r="I1109" i="21"/>
  <c r="T1108" i="21"/>
  <c r="S1108" i="21"/>
  <c r="R1108" i="21"/>
  <c r="P1108" i="21"/>
  <c r="O1108" i="21"/>
  <c r="N1108" i="21"/>
  <c r="L1108" i="21"/>
  <c r="K1108" i="21"/>
  <c r="J1108" i="21"/>
  <c r="H1108" i="21"/>
  <c r="G1108" i="21"/>
  <c r="F1108" i="21"/>
  <c r="U1107" i="21"/>
  <c r="Q1107" i="21"/>
  <c r="M1107" i="21"/>
  <c r="I1107" i="21"/>
  <c r="U1106" i="21"/>
  <c r="Q1106" i="21"/>
  <c r="M1106" i="21"/>
  <c r="I1106" i="21"/>
  <c r="U1105" i="21"/>
  <c r="Q1105" i="21"/>
  <c r="M1105" i="21"/>
  <c r="I1105" i="21"/>
  <c r="T1104" i="21"/>
  <c r="S1104" i="21"/>
  <c r="R1104" i="21"/>
  <c r="P1104" i="21"/>
  <c r="P1103" i="21"/>
  <c r="P1102" i="21"/>
  <c r="P1101" i="21"/>
  <c r="O1104" i="21"/>
  <c r="N1104" i="21"/>
  <c r="L1104" i="21"/>
  <c r="K1104" i="21"/>
  <c r="K1103" i="21"/>
  <c r="K1102" i="21"/>
  <c r="K1101" i="21"/>
  <c r="J1104" i="21"/>
  <c r="H1104" i="21"/>
  <c r="G1104" i="21"/>
  <c r="F1104" i="21"/>
  <c r="F1103" i="21"/>
  <c r="F1102" i="21"/>
  <c r="F1101" i="21"/>
  <c r="T1095" i="21"/>
  <c r="T1098" i="21"/>
  <c r="S1095" i="21"/>
  <c r="S1098" i="21" s="1"/>
  <c r="R1095" i="21"/>
  <c r="R1098" i="21"/>
  <c r="P1095" i="21"/>
  <c r="P1098" i="21" s="1"/>
  <c r="O1095" i="21"/>
  <c r="O1098" i="21"/>
  <c r="N1095" i="21"/>
  <c r="N1098" i="21" s="1"/>
  <c r="L1095" i="21"/>
  <c r="L1098" i="21"/>
  <c r="K1095" i="21"/>
  <c r="K1098" i="21" s="1"/>
  <c r="J1095" i="21"/>
  <c r="J1098" i="21"/>
  <c r="H1095" i="21"/>
  <c r="G1095" i="21"/>
  <c r="G1098" i="21"/>
  <c r="F1095" i="21"/>
  <c r="F1098" i="21" s="1"/>
  <c r="T1092" i="21"/>
  <c r="S1092" i="21"/>
  <c r="R1092" i="21"/>
  <c r="P1092" i="21"/>
  <c r="O1092" i="21"/>
  <c r="N1092" i="21"/>
  <c r="L1092" i="21"/>
  <c r="K1092" i="21"/>
  <c r="J1092" i="21"/>
  <c r="H1092" i="21"/>
  <c r="G1092" i="21"/>
  <c r="F1092" i="21"/>
  <c r="U1089" i="21"/>
  <c r="Q1089" i="21"/>
  <c r="M1089" i="21"/>
  <c r="I1089" i="21"/>
  <c r="U1088" i="21"/>
  <c r="Q1088" i="21"/>
  <c r="M1088" i="21"/>
  <c r="I1088" i="21"/>
  <c r="U1087" i="21"/>
  <c r="Q1087" i="21"/>
  <c r="M1087" i="21"/>
  <c r="I1087" i="21"/>
  <c r="U1086" i="21"/>
  <c r="Q1086" i="21"/>
  <c r="M1086" i="21"/>
  <c r="I1086" i="21"/>
  <c r="U1085" i="21"/>
  <c r="Q1085" i="21"/>
  <c r="M1085" i="21"/>
  <c r="I1085" i="21"/>
  <c r="T1084" i="21"/>
  <c r="S1084" i="21"/>
  <c r="R1084" i="21"/>
  <c r="P1084" i="21"/>
  <c r="O1084" i="21"/>
  <c r="N1084" i="21"/>
  <c r="L1084" i="21"/>
  <c r="K1084" i="21"/>
  <c r="J1084" i="21"/>
  <c r="H1084" i="21"/>
  <c r="G1084" i="21"/>
  <c r="F1084" i="21"/>
  <c r="U1083" i="21"/>
  <c r="Q1083" i="21"/>
  <c r="M1083" i="21"/>
  <c r="I1083" i="21"/>
  <c r="U1082" i="21"/>
  <c r="Q1082" i="21"/>
  <c r="M1082" i="21"/>
  <c r="I1082" i="21"/>
  <c r="T1081" i="21"/>
  <c r="S1081" i="21"/>
  <c r="R1081" i="21"/>
  <c r="P1081" i="21"/>
  <c r="O1081" i="21"/>
  <c r="N1081" i="21"/>
  <c r="L1081" i="21"/>
  <c r="K1081" i="21"/>
  <c r="J1081" i="21"/>
  <c r="H1081" i="21"/>
  <c r="G1081" i="21"/>
  <c r="F1081" i="21"/>
  <c r="U1080" i="21"/>
  <c r="Q1080" i="21"/>
  <c r="M1080" i="21"/>
  <c r="I1080" i="21"/>
  <c r="U1079" i="21"/>
  <c r="Q1079" i="21"/>
  <c r="M1079" i="21"/>
  <c r="I1079" i="21"/>
  <c r="U1077" i="21"/>
  <c r="Q1077" i="21"/>
  <c r="M1077" i="21"/>
  <c r="I1077" i="21"/>
  <c r="T1076" i="21"/>
  <c r="S1076" i="21"/>
  <c r="R1076" i="21"/>
  <c r="P1076" i="21"/>
  <c r="O1076" i="21"/>
  <c r="N1076" i="21"/>
  <c r="L1076" i="21"/>
  <c r="K1076" i="21"/>
  <c r="J1076" i="21"/>
  <c r="H1076" i="21"/>
  <c r="G1076" i="21"/>
  <c r="F1076" i="21"/>
  <c r="U1074" i="21"/>
  <c r="Q1074" i="21"/>
  <c r="M1074" i="21"/>
  <c r="I1074" i="21"/>
  <c r="U1073" i="21"/>
  <c r="Q1073" i="21"/>
  <c r="M1073" i="21"/>
  <c r="I1073" i="21"/>
  <c r="U1072" i="21"/>
  <c r="Q1072" i="21"/>
  <c r="M1072" i="21"/>
  <c r="I1072" i="21"/>
  <c r="U1071" i="21"/>
  <c r="Q1071" i="21"/>
  <c r="M1071" i="21"/>
  <c r="I1071" i="21"/>
  <c r="U1070" i="21"/>
  <c r="Q1070" i="21"/>
  <c r="M1070" i="21"/>
  <c r="I1070" i="21"/>
  <c r="U1069" i="21"/>
  <c r="Q1069" i="21"/>
  <c r="M1069" i="21"/>
  <c r="I1069" i="21"/>
  <c r="U1068" i="21"/>
  <c r="Q1068" i="21"/>
  <c r="M1068" i="21"/>
  <c r="I1068" i="21"/>
  <c r="U1067" i="21"/>
  <c r="Q1067" i="21"/>
  <c r="M1067" i="21"/>
  <c r="I1067" i="21"/>
  <c r="T1066" i="21"/>
  <c r="S1066" i="21"/>
  <c r="R1066" i="21"/>
  <c r="P1066" i="21"/>
  <c r="O1066" i="21"/>
  <c r="N1066" i="21"/>
  <c r="L1066" i="21"/>
  <c r="K1066" i="21"/>
  <c r="J1066" i="21"/>
  <c r="H1066" i="21"/>
  <c r="G1066" i="21"/>
  <c r="F1066" i="21"/>
  <c r="U1065" i="21"/>
  <c r="Q1065" i="21"/>
  <c r="M1065" i="21"/>
  <c r="I1065" i="21"/>
  <c r="U1064" i="21"/>
  <c r="Q1064" i="21"/>
  <c r="M1064" i="21"/>
  <c r="I1064" i="21"/>
  <c r="U1063" i="21"/>
  <c r="Q1063" i="21"/>
  <c r="M1063" i="21"/>
  <c r="I1063" i="21"/>
  <c r="T1062" i="21"/>
  <c r="S1062" i="21"/>
  <c r="R1062" i="21"/>
  <c r="P1062" i="21"/>
  <c r="O1062" i="21"/>
  <c r="N1062" i="21"/>
  <c r="L1062" i="21"/>
  <c r="K1062" i="21"/>
  <c r="J1062" i="21"/>
  <c r="H1062" i="21"/>
  <c r="G1062" i="21"/>
  <c r="F1062" i="21"/>
  <c r="T1053" i="21"/>
  <c r="T1056" i="21"/>
  <c r="S1053" i="21"/>
  <c r="S1056" i="21" s="1"/>
  <c r="R1053" i="21"/>
  <c r="R1056" i="21"/>
  <c r="P1053" i="21"/>
  <c r="P1056" i="21" s="1"/>
  <c r="O1053" i="21"/>
  <c r="O1056" i="21"/>
  <c r="N1053" i="21"/>
  <c r="N1056" i="21" s="1"/>
  <c r="L1053" i="21"/>
  <c r="L1056" i="21"/>
  <c r="K1053" i="21"/>
  <c r="K1056" i="21" s="1"/>
  <c r="J1053" i="21"/>
  <c r="J1056" i="21"/>
  <c r="H1053" i="21"/>
  <c r="H1056" i="21" s="1"/>
  <c r="G1053" i="21"/>
  <c r="G1056" i="21"/>
  <c r="F1053" i="21"/>
  <c r="F1056" i="21" s="1"/>
  <c r="T1050" i="21"/>
  <c r="S1050" i="21"/>
  <c r="R1050" i="21"/>
  <c r="P1050" i="21"/>
  <c r="O1050" i="21"/>
  <c r="N1050" i="21"/>
  <c r="L1050" i="21"/>
  <c r="K1050" i="21"/>
  <c r="J1050" i="21"/>
  <c r="H1050" i="21"/>
  <c r="G1050" i="21"/>
  <c r="F1050" i="21"/>
  <c r="U1047" i="21"/>
  <c r="Q1047" i="21"/>
  <c r="M1047" i="21"/>
  <c r="I1047" i="21"/>
  <c r="U1046" i="21"/>
  <c r="Q1046" i="21"/>
  <c r="M1046" i="21"/>
  <c r="I1046" i="21"/>
  <c r="U1045" i="21"/>
  <c r="Q1045" i="21"/>
  <c r="M1045" i="21"/>
  <c r="I1045" i="21"/>
  <c r="U1044" i="21"/>
  <c r="Q1044" i="21"/>
  <c r="M1044" i="21"/>
  <c r="I1044" i="21"/>
  <c r="U1043" i="21"/>
  <c r="Q1043" i="21"/>
  <c r="M1043" i="21"/>
  <c r="I1043" i="21"/>
  <c r="T1042" i="21"/>
  <c r="S1042" i="21"/>
  <c r="R1042" i="21"/>
  <c r="P1042" i="21"/>
  <c r="O1042" i="21"/>
  <c r="N1042" i="21"/>
  <c r="L1042" i="21"/>
  <c r="K1042" i="21"/>
  <c r="J1042" i="21"/>
  <c r="H1042" i="21"/>
  <c r="G1042" i="21"/>
  <c r="F1042" i="21"/>
  <c r="U1041" i="21"/>
  <c r="Q1041" i="21"/>
  <c r="M1041" i="21"/>
  <c r="I1041" i="21"/>
  <c r="U1040" i="21"/>
  <c r="Q1040" i="21"/>
  <c r="M1040" i="21"/>
  <c r="I1040" i="21"/>
  <c r="T1039" i="21"/>
  <c r="S1039" i="21"/>
  <c r="R1039" i="21"/>
  <c r="P1039" i="21"/>
  <c r="O1039" i="21"/>
  <c r="N1039" i="21"/>
  <c r="L1039" i="21"/>
  <c r="K1039" i="21"/>
  <c r="J1039" i="21"/>
  <c r="H1039" i="21"/>
  <c r="G1039" i="21"/>
  <c r="F1039" i="21"/>
  <c r="U1038" i="21"/>
  <c r="Q1038" i="21"/>
  <c r="M1038" i="21"/>
  <c r="I1038" i="21"/>
  <c r="U1037" i="21"/>
  <c r="Q1037" i="21"/>
  <c r="M1037" i="21"/>
  <c r="I1037" i="21"/>
  <c r="U1035" i="21"/>
  <c r="Q1035" i="21"/>
  <c r="M1035" i="21"/>
  <c r="I1035" i="21"/>
  <c r="T1034" i="21"/>
  <c r="S1034" i="21"/>
  <c r="R1034" i="21"/>
  <c r="P1034" i="21"/>
  <c r="O1034" i="21"/>
  <c r="N1034" i="21"/>
  <c r="L1034" i="21"/>
  <c r="K1034" i="21"/>
  <c r="J1034" i="21"/>
  <c r="H1034" i="21"/>
  <c r="G1034" i="21"/>
  <c r="F1034" i="21"/>
  <c r="U1032" i="21"/>
  <c r="Q1032" i="21"/>
  <c r="M1032" i="21"/>
  <c r="I1032" i="21"/>
  <c r="U1031" i="21"/>
  <c r="Q1031" i="21"/>
  <c r="M1031" i="21"/>
  <c r="I1031" i="21"/>
  <c r="U1030" i="21"/>
  <c r="Q1030" i="21"/>
  <c r="M1030" i="21"/>
  <c r="I1030" i="21"/>
  <c r="U1029" i="21"/>
  <c r="Q1029" i="21"/>
  <c r="M1029" i="21"/>
  <c r="I1029" i="21"/>
  <c r="U1028" i="21"/>
  <c r="Q1028" i="21"/>
  <c r="M1028" i="21"/>
  <c r="I1028" i="21"/>
  <c r="U1027" i="21"/>
  <c r="Q1027" i="21"/>
  <c r="M1027" i="21"/>
  <c r="I1027" i="21"/>
  <c r="U1026" i="21"/>
  <c r="Q1026" i="21"/>
  <c r="M1026" i="21"/>
  <c r="I1026" i="21"/>
  <c r="U1025" i="21"/>
  <c r="Q1025" i="21"/>
  <c r="M1025" i="21"/>
  <c r="I1025" i="21"/>
  <c r="T1024" i="21"/>
  <c r="S1024" i="21"/>
  <c r="R1024" i="21"/>
  <c r="P1024" i="21"/>
  <c r="O1024" i="21"/>
  <c r="N1024" i="21"/>
  <c r="L1024" i="21"/>
  <c r="K1024" i="21"/>
  <c r="J1024" i="21"/>
  <c r="H1024" i="21"/>
  <c r="G1024" i="21"/>
  <c r="F1024" i="21"/>
  <c r="U1023" i="21"/>
  <c r="Q1023" i="21"/>
  <c r="M1023" i="21"/>
  <c r="I1023" i="21"/>
  <c r="U1022" i="21"/>
  <c r="Q1022" i="21"/>
  <c r="M1022" i="21"/>
  <c r="I1022" i="21"/>
  <c r="U1021" i="21"/>
  <c r="Q1021" i="21"/>
  <c r="M1021" i="21"/>
  <c r="I1021" i="21"/>
  <c r="T1020" i="21"/>
  <c r="S1020" i="21"/>
  <c r="R1020" i="21"/>
  <c r="P1020" i="21"/>
  <c r="O1020" i="21"/>
  <c r="N1020" i="21"/>
  <c r="L1020" i="21"/>
  <c r="K1020" i="21"/>
  <c r="J1020" i="21"/>
  <c r="H1020" i="21"/>
  <c r="G1020" i="21"/>
  <c r="F1020" i="21"/>
  <c r="T1009" i="21"/>
  <c r="T1012" i="21"/>
  <c r="S1009" i="21"/>
  <c r="S1012" i="21" s="1"/>
  <c r="R1009" i="21"/>
  <c r="R1012" i="21"/>
  <c r="P1009" i="21"/>
  <c r="P1012" i="21" s="1"/>
  <c r="O1009" i="21"/>
  <c r="O1012" i="21"/>
  <c r="N1009" i="21"/>
  <c r="N1012" i="21" s="1"/>
  <c r="L1009" i="21"/>
  <c r="L1012" i="21"/>
  <c r="K1009" i="21"/>
  <c r="K1012" i="21" s="1"/>
  <c r="J1009" i="21"/>
  <c r="J1012" i="21"/>
  <c r="H1009" i="21"/>
  <c r="H1012" i="21" s="1"/>
  <c r="G1009" i="21"/>
  <c r="G1012" i="21"/>
  <c r="F1009" i="21"/>
  <c r="F1012" i="21" s="1"/>
  <c r="T1006" i="21"/>
  <c r="S1006" i="21"/>
  <c r="R1006" i="21"/>
  <c r="P1006" i="21"/>
  <c r="O1006" i="21"/>
  <c r="N1006" i="21"/>
  <c r="L1006" i="21"/>
  <c r="K1006" i="21"/>
  <c r="J1006" i="21"/>
  <c r="H1006" i="21"/>
  <c r="G1006" i="21"/>
  <c r="F1006" i="21"/>
  <c r="U1003" i="21"/>
  <c r="Q1003" i="21"/>
  <c r="M1003" i="21"/>
  <c r="I1003" i="21"/>
  <c r="U1002" i="21"/>
  <c r="Q1002" i="21"/>
  <c r="M1002" i="21"/>
  <c r="I1002" i="21"/>
  <c r="U1001" i="21"/>
  <c r="Q1001" i="21"/>
  <c r="M1001" i="21"/>
  <c r="I1001" i="21"/>
  <c r="U1000" i="21"/>
  <c r="Q1000" i="21"/>
  <c r="M1000" i="21"/>
  <c r="I1000" i="21"/>
  <c r="U999" i="21"/>
  <c r="Q999" i="21"/>
  <c r="M999" i="21"/>
  <c r="I999" i="21"/>
  <c r="T998" i="21"/>
  <c r="S998" i="21"/>
  <c r="R998" i="21"/>
  <c r="P998" i="21"/>
  <c r="O998" i="21"/>
  <c r="N998" i="21"/>
  <c r="L998" i="21"/>
  <c r="K998" i="21"/>
  <c r="J998" i="21"/>
  <c r="H998" i="21"/>
  <c r="G998" i="21"/>
  <c r="F998" i="21"/>
  <c r="U997" i="21"/>
  <c r="Q997" i="21"/>
  <c r="M997" i="21"/>
  <c r="I997" i="21"/>
  <c r="U996" i="21"/>
  <c r="Q996" i="21"/>
  <c r="Q995" i="21"/>
  <c r="M996" i="21"/>
  <c r="I996" i="21"/>
  <c r="T995" i="21"/>
  <c r="S995" i="21"/>
  <c r="R995" i="21"/>
  <c r="P995" i="21"/>
  <c r="O995" i="21"/>
  <c r="N995" i="21"/>
  <c r="L995" i="21"/>
  <c r="K995" i="21"/>
  <c r="J995" i="21"/>
  <c r="H995" i="21"/>
  <c r="G995" i="21"/>
  <c r="F995" i="21"/>
  <c r="U994" i="21"/>
  <c r="Q994" i="21"/>
  <c r="M994" i="21"/>
  <c r="I994" i="21"/>
  <c r="U993" i="21"/>
  <c r="Q993" i="21"/>
  <c r="M993" i="21"/>
  <c r="I993" i="21"/>
  <c r="U991" i="21"/>
  <c r="Q991" i="21"/>
  <c r="M991" i="21"/>
  <c r="I991" i="21"/>
  <c r="T990" i="21"/>
  <c r="S990" i="21"/>
  <c r="R990" i="21"/>
  <c r="P990" i="21"/>
  <c r="O990" i="21"/>
  <c r="N990" i="21"/>
  <c r="L990" i="21"/>
  <c r="K990" i="21"/>
  <c r="J990" i="21"/>
  <c r="H990" i="21"/>
  <c r="G990" i="21"/>
  <c r="F990" i="21"/>
  <c r="U988" i="21"/>
  <c r="Q988" i="21"/>
  <c r="M988" i="21"/>
  <c r="I988" i="21"/>
  <c r="U987" i="21"/>
  <c r="Q987" i="21"/>
  <c r="M987" i="21"/>
  <c r="I987" i="21"/>
  <c r="U986" i="21"/>
  <c r="Q986" i="21"/>
  <c r="M986" i="21"/>
  <c r="I986" i="21"/>
  <c r="U985" i="21"/>
  <c r="Q985" i="21"/>
  <c r="M985" i="21"/>
  <c r="I985" i="21"/>
  <c r="U984" i="21"/>
  <c r="Q984" i="21"/>
  <c r="M984" i="21"/>
  <c r="I984" i="21"/>
  <c r="U983" i="21"/>
  <c r="Q983" i="21"/>
  <c r="M983" i="21"/>
  <c r="I983" i="21"/>
  <c r="U982" i="21"/>
  <c r="Q982" i="21"/>
  <c r="M982" i="21"/>
  <c r="I982" i="21"/>
  <c r="U981" i="21"/>
  <c r="Q981" i="21"/>
  <c r="M981" i="21"/>
  <c r="I981" i="21"/>
  <c r="T980" i="21"/>
  <c r="S980" i="21"/>
  <c r="R980" i="21"/>
  <c r="P980" i="21"/>
  <c r="O980" i="21"/>
  <c r="N980" i="21"/>
  <c r="L980" i="21"/>
  <c r="K980" i="21"/>
  <c r="J980" i="21"/>
  <c r="H980" i="21"/>
  <c r="G980" i="21"/>
  <c r="F980" i="21"/>
  <c r="U979" i="21"/>
  <c r="Q979" i="21"/>
  <c r="M979" i="21"/>
  <c r="I979" i="21"/>
  <c r="U978" i="21"/>
  <c r="Q978" i="21"/>
  <c r="M978" i="21"/>
  <c r="I978" i="21"/>
  <c r="U977" i="21"/>
  <c r="Q977" i="21"/>
  <c r="Q976" i="21"/>
  <c r="M977" i="21"/>
  <c r="I977" i="21"/>
  <c r="T976" i="21"/>
  <c r="S976" i="21"/>
  <c r="S975" i="21"/>
  <c r="S974" i="21"/>
  <c r="R976" i="21"/>
  <c r="P976" i="21"/>
  <c r="O976" i="21"/>
  <c r="N976" i="21"/>
  <c r="L976" i="21"/>
  <c r="K976" i="21"/>
  <c r="J976" i="21"/>
  <c r="H976" i="21"/>
  <c r="G976" i="21"/>
  <c r="F976" i="21"/>
  <c r="T965" i="21"/>
  <c r="T961" i="21"/>
  <c r="T968" i="21"/>
  <c r="S965" i="21"/>
  <c r="S961" i="21" s="1"/>
  <c r="S968" i="21" s="1"/>
  <c r="R965" i="21"/>
  <c r="R961" i="21" s="1"/>
  <c r="R968" i="21" s="1"/>
  <c r="P965" i="21"/>
  <c r="P961" i="21"/>
  <c r="P968" i="21" s="1"/>
  <c r="O965" i="21"/>
  <c r="O961" i="21"/>
  <c r="O968" i="21"/>
  <c r="N965" i="21"/>
  <c r="N961" i="21" s="1"/>
  <c r="N968" i="21" s="1"/>
  <c r="L965" i="21"/>
  <c r="L961" i="21" s="1"/>
  <c r="L968" i="21" s="1"/>
  <c r="K965" i="21"/>
  <c r="K961" i="21"/>
  <c r="K968" i="21" s="1"/>
  <c r="J965" i="21"/>
  <c r="J961" i="21"/>
  <c r="J968" i="21"/>
  <c r="H965" i="21"/>
  <c r="H961" i="21" s="1"/>
  <c r="H968" i="21" s="1"/>
  <c r="G965" i="21"/>
  <c r="G961" i="21" s="1"/>
  <c r="G968" i="21" s="1"/>
  <c r="F965" i="21"/>
  <c r="F961" i="21"/>
  <c r="F968" i="21" s="1"/>
  <c r="T962" i="21"/>
  <c r="T960" i="21"/>
  <c r="S962" i="21"/>
  <c r="S960" i="21" s="1"/>
  <c r="R962" i="21"/>
  <c r="R960" i="21"/>
  <c r="P962" i="21"/>
  <c r="P960" i="21" s="1"/>
  <c r="O962" i="21"/>
  <c r="O960" i="21"/>
  <c r="N962" i="21"/>
  <c r="N960" i="21" s="1"/>
  <c r="L962" i="21"/>
  <c r="L960" i="21"/>
  <c r="K962" i="21"/>
  <c r="K960" i="21" s="1"/>
  <c r="J962" i="21"/>
  <c r="J960" i="21"/>
  <c r="H962" i="21"/>
  <c r="H960" i="21" s="1"/>
  <c r="G962" i="21"/>
  <c r="G960" i="21"/>
  <c r="F962" i="21"/>
  <c r="F960" i="21" s="1"/>
  <c r="U957" i="21"/>
  <c r="Q957" i="21"/>
  <c r="M957" i="21"/>
  <c r="I957" i="21"/>
  <c r="U956" i="21"/>
  <c r="Q956" i="21"/>
  <c r="M956" i="21"/>
  <c r="I956" i="21"/>
  <c r="U955" i="21"/>
  <c r="Q955" i="21"/>
  <c r="M955" i="21"/>
  <c r="I955" i="21"/>
  <c r="U954" i="21"/>
  <c r="Q954" i="21"/>
  <c r="M954" i="21"/>
  <c r="I954" i="21"/>
  <c r="U953" i="21"/>
  <c r="Q953" i="21"/>
  <c r="M953" i="21"/>
  <c r="I953" i="21"/>
  <c r="I952" i="21"/>
  <c r="T952" i="21"/>
  <c r="S952" i="21"/>
  <c r="R952" i="21"/>
  <c r="P952" i="21"/>
  <c r="O952" i="21"/>
  <c r="N952" i="21"/>
  <c r="L952" i="21"/>
  <c r="K952" i="21"/>
  <c r="J952" i="21"/>
  <c r="H952" i="21"/>
  <c r="G952" i="21"/>
  <c r="F952" i="21"/>
  <c r="U951" i="21"/>
  <c r="Q951" i="21"/>
  <c r="M951" i="21"/>
  <c r="I951" i="21"/>
  <c r="U950" i="21"/>
  <c r="Q950" i="21"/>
  <c r="M950" i="21"/>
  <c r="I950" i="21"/>
  <c r="T949" i="21"/>
  <c r="S949" i="21"/>
  <c r="R949" i="21"/>
  <c r="P949" i="21"/>
  <c r="O949" i="21"/>
  <c r="N949" i="21"/>
  <c r="L949" i="21"/>
  <c r="K949" i="21"/>
  <c r="J949" i="21"/>
  <c r="H949" i="21"/>
  <c r="G949" i="21"/>
  <c r="F949" i="21"/>
  <c r="U948" i="21"/>
  <c r="Q948" i="21"/>
  <c r="M948" i="21"/>
  <c r="I948" i="21"/>
  <c r="U947" i="21"/>
  <c r="Q947" i="21"/>
  <c r="M947" i="21"/>
  <c r="I947" i="21"/>
  <c r="U945" i="21"/>
  <c r="Q945" i="21"/>
  <c r="M945" i="21"/>
  <c r="I945" i="21"/>
  <c r="T944" i="21"/>
  <c r="S944" i="21"/>
  <c r="R944" i="21"/>
  <c r="P944" i="21"/>
  <c r="O944" i="21"/>
  <c r="N944" i="21"/>
  <c r="L944" i="21"/>
  <c r="K944" i="21"/>
  <c r="J944" i="21"/>
  <c r="H944" i="21"/>
  <c r="G944" i="21"/>
  <c r="F944" i="21"/>
  <c r="U942" i="21"/>
  <c r="Q942" i="21"/>
  <c r="M942" i="21"/>
  <c r="I942" i="21"/>
  <c r="U941" i="21"/>
  <c r="Q941" i="21"/>
  <c r="M941" i="21"/>
  <c r="I941" i="21"/>
  <c r="U940" i="21"/>
  <c r="Q940" i="21"/>
  <c r="M940" i="21"/>
  <c r="I940" i="21"/>
  <c r="U939" i="21"/>
  <c r="Q939" i="21"/>
  <c r="M939" i="21"/>
  <c r="I939" i="21"/>
  <c r="U938" i="21"/>
  <c r="Q938" i="21"/>
  <c r="M938" i="21"/>
  <c r="I938" i="21"/>
  <c r="U937" i="21"/>
  <c r="Q937" i="21"/>
  <c r="M937" i="21"/>
  <c r="I937" i="21"/>
  <c r="U936" i="21"/>
  <c r="Q936" i="21"/>
  <c r="M936" i="21"/>
  <c r="I936" i="21"/>
  <c r="U935" i="21"/>
  <c r="Q935" i="21"/>
  <c r="M935" i="21"/>
  <c r="I935" i="21"/>
  <c r="I934" i="21"/>
  <c r="T934" i="21"/>
  <c r="S934" i="21"/>
  <c r="R934" i="21"/>
  <c r="P934" i="21"/>
  <c r="O934" i="21"/>
  <c r="N934" i="21"/>
  <c r="L934" i="21"/>
  <c r="K934" i="21"/>
  <c r="J934" i="21"/>
  <c r="H934" i="21"/>
  <c r="G934" i="21"/>
  <c r="F934" i="21"/>
  <c r="U933" i="21"/>
  <c r="Q933" i="21"/>
  <c r="M933" i="21"/>
  <c r="I933" i="21"/>
  <c r="V933" i="21"/>
  <c r="U932" i="21"/>
  <c r="Q932" i="21"/>
  <c r="M932" i="21"/>
  <c r="I932" i="21"/>
  <c r="U931" i="21"/>
  <c r="Q931" i="21"/>
  <c r="M931" i="21"/>
  <c r="I931" i="21"/>
  <c r="I930" i="21"/>
  <c r="T930" i="21"/>
  <c r="S930" i="21"/>
  <c r="R930" i="21"/>
  <c r="P930" i="21"/>
  <c r="P929" i="21"/>
  <c r="P928" i="21"/>
  <c r="O930" i="21"/>
  <c r="N930" i="21"/>
  <c r="L930" i="21"/>
  <c r="K930" i="21"/>
  <c r="J930" i="21"/>
  <c r="H930" i="21"/>
  <c r="G930" i="21"/>
  <c r="F930" i="21"/>
  <c r="F929" i="21"/>
  <c r="T921" i="21"/>
  <c r="T924" i="21" s="1"/>
  <c r="S921" i="21"/>
  <c r="S924" i="21"/>
  <c r="R921" i="21"/>
  <c r="R924" i="21" s="1"/>
  <c r="P921" i="21"/>
  <c r="P924" i="21"/>
  <c r="O921" i="21"/>
  <c r="O924" i="21" s="1"/>
  <c r="N921" i="21"/>
  <c r="N924" i="21"/>
  <c r="L921" i="21"/>
  <c r="L924" i="21" s="1"/>
  <c r="K921" i="21"/>
  <c r="K924" i="21"/>
  <c r="J921" i="21"/>
  <c r="J924" i="21" s="1"/>
  <c r="H921" i="21"/>
  <c r="H924" i="21"/>
  <c r="G921" i="21"/>
  <c r="G924" i="21" s="1"/>
  <c r="F921" i="21"/>
  <c r="F924" i="21"/>
  <c r="T918" i="21"/>
  <c r="S918" i="21"/>
  <c r="R918" i="21"/>
  <c r="P918" i="21"/>
  <c r="O918" i="21"/>
  <c r="N918" i="21"/>
  <c r="L918" i="21"/>
  <c r="K918" i="21"/>
  <c r="J918" i="21"/>
  <c r="H918" i="21"/>
  <c r="G918" i="21"/>
  <c r="F918" i="21"/>
  <c r="U915" i="21"/>
  <c r="Q915" i="21"/>
  <c r="M915" i="21"/>
  <c r="I915" i="21"/>
  <c r="U914" i="21"/>
  <c r="Q914" i="21"/>
  <c r="M914" i="21"/>
  <c r="I914" i="21"/>
  <c r="U913" i="21"/>
  <c r="Q913" i="21"/>
  <c r="M913" i="21"/>
  <c r="I913" i="21"/>
  <c r="U912" i="21"/>
  <c r="Q912" i="21"/>
  <c r="M912" i="21"/>
  <c r="I912" i="21"/>
  <c r="U911" i="21"/>
  <c r="Q911" i="21"/>
  <c r="M911" i="21"/>
  <c r="I911" i="21"/>
  <c r="I910" i="21"/>
  <c r="T910" i="21"/>
  <c r="S910" i="21"/>
  <c r="R910" i="21"/>
  <c r="P910" i="21"/>
  <c r="O910" i="21"/>
  <c r="N910" i="21"/>
  <c r="L910" i="21"/>
  <c r="K910" i="21"/>
  <c r="J910" i="21"/>
  <c r="H910" i="21"/>
  <c r="G910" i="21"/>
  <c r="F910" i="21"/>
  <c r="U909" i="21"/>
  <c r="Q909" i="21"/>
  <c r="M909" i="21"/>
  <c r="I909" i="21"/>
  <c r="U908" i="21"/>
  <c r="Q908" i="21"/>
  <c r="M908" i="21"/>
  <c r="I908" i="21"/>
  <c r="T907" i="21"/>
  <c r="S907" i="21"/>
  <c r="R907" i="21"/>
  <c r="P907" i="21"/>
  <c r="O907" i="21"/>
  <c r="N907" i="21"/>
  <c r="L907" i="21"/>
  <c r="K907" i="21"/>
  <c r="J907" i="21"/>
  <c r="H907" i="21"/>
  <c r="G907" i="21"/>
  <c r="F907" i="21"/>
  <c r="U906" i="21"/>
  <c r="Q906" i="21"/>
  <c r="M906" i="21"/>
  <c r="I906" i="21"/>
  <c r="U905" i="21"/>
  <c r="Q905" i="21"/>
  <c r="M905" i="21"/>
  <c r="I905" i="21"/>
  <c r="U903" i="21"/>
  <c r="Q903" i="21"/>
  <c r="M903" i="21"/>
  <c r="I903" i="21"/>
  <c r="I902" i="21"/>
  <c r="T902" i="21"/>
  <c r="S902" i="21"/>
  <c r="R902" i="21"/>
  <c r="P902" i="21"/>
  <c r="O902" i="21"/>
  <c r="N902" i="21"/>
  <c r="L902" i="21"/>
  <c r="K902" i="21"/>
  <c r="J902" i="21"/>
  <c r="H902" i="21"/>
  <c r="G902" i="21"/>
  <c r="F902" i="21"/>
  <c r="U901" i="21"/>
  <c r="Q901" i="21"/>
  <c r="M901" i="21"/>
  <c r="I901" i="21"/>
  <c r="U900" i="21"/>
  <c r="Q900" i="21"/>
  <c r="M900" i="21"/>
  <c r="I900" i="21"/>
  <c r="U899" i="21"/>
  <c r="Q899" i="21"/>
  <c r="M899" i="21"/>
  <c r="I899" i="21"/>
  <c r="U898" i="21"/>
  <c r="Q898" i="21"/>
  <c r="M898" i="21"/>
  <c r="I898" i="21"/>
  <c r="U897" i="21"/>
  <c r="Q897" i="21"/>
  <c r="M897" i="21"/>
  <c r="I897" i="21"/>
  <c r="U896" i="21"/>
  <c r="Q896" i="21"/>
  <c r="M896" i="21"/>
  <c r="I896" i="21"/>
  <c r="U895" i="21"/>
  <c r="Q895" i="21"/>
  <c r="M895" i="21"/>
  <c r="I895" i="21"/>
  <c r="U894" i="21"/>
  <c r="Q894" i="21"/>
  <c r="M894" i="21"/>
  <c r="I894" i="21"/>
  <c r="U893" i="21"/>
  <c r="Q893" i="21"/>
  <c r="M893" i="21"/>
  <c r="I893" i="21"/>
  <c r="I892" i="21"/>
  <c r="T892" i="21"/>
  <c r="S892" i="21"/>
  <c r="R892" i="21"/>
  <c r="P892" i="21"/>
  <c r="O892" i="21"/>
  <c r="N892" i="21"/>
  <c r="L892" i="21"/>
  <c r="K892" i="21"/>
  <c r="J892" i="21"/>
  <c r="H892" i="21"/>
  <c r="G892" i="21"/>
  <c r="F892" i="21"/>
  <c r="U891" i="21"/>
  <c r="Q891" i="21"/>
  <c r="M891" i="21"/>
  <c r="I891" i="21"/>
  <c r="U890" i="21"/>
  <c r="Q890" i="21"/>
  <c r="M890" i="21"/>
  <c r="I890" i="21"/>
  <c r="U889" i="21"/>
  <c r="Q889" i="21"/>
  <c r="M889" i="21"/>
  <c r="I889" i="21"/>
  <c r="T888" i="21"/>
  <c r="S888" i="21"/>
  <c r="R888" i="21"/>
  <c r="P888" i="21"/>
  <c r="O888" i="21"/>
  <c r="N888" i="21"/>
  <c r="L888" i="21"/>
  <c r="K888" i="21"/>
  <c r="J888" i="21"/>
  <c r="H888" i="21"/>
  <c r="G888" i="21"/>
  <c r="F888" i="21"/>
  <c r="F887" i="21"/>
  <c r="T879" i="21"/>
  <c r="T882" i="21" s="1"/>
  <c r="S879" i="21"/>
  <c r="S882" i="21"/>
  <c r="R879" i="21"/>
  <c r="R882" i="21" s="1"/>
  <c r="P879" i="21"/>
  <c r="P882" i="21"/>
  <c r="O879" i="21"/>
  <c r="O882" i="21" s="1"/>
  <c r="N879" i="21"/>
  <c r="N882" i="21"/>
  <c r="L879" i="21"/>
  <c r="K879" i="21"/>
  <c r="K882" i="21"/>
  <c r="J879" i="21"/>
  <c r="J882" i="21" s="1"/>
  <c r="H879" i="21"/>
  <c r="H882" i="21"/>
  <c r="G879" i="21"/>
  <c r="G882" i="21" s="1"/>
  <c r="F879" i="21"/>
  <c r="F882" i="21"/>
  <c r="T876" i="21"/>
  <c r="S876" i="21"/>
  <c r="R876" i="21"/>
  <c r="P876" i="21"/>
  <c r="O876" i="21"/>
  <c r="N876" i="21"/>
  <c r="L876" i="21"/>
  <c r="K876" i="21"/>
  <c r="J876" i="21"/>
  <c r="H876" i="21"/>
  <c r="G876" i="21"/>
  <c r="F876" i="21"/>
  <c r="U873" i="21"/>
  <c r="Q873" i="21"/>
  <c r="M873" i="21"/>
  <c r="I873" i="21"/>
  <c r="U872" i="21"/>
  <c r="Q872" i="21"/>
  <c r="M872" i="21"/>
  <c r="I872" i="21"/>
  <c r="U871" i="21"/>
  <c r="Q871" i="21"/>
  <c r="M871" i="21"/>
  <c r="I871" i="21"/>
  <c r="U870" i="21"/>
  <c r="Q870" i="21"/>
  <c r="M870" i="21"/>
  <c r="I870" i="21"/>
  <c r="U869" i="21"/>
  <c r="Q869" i="21"/>
  <c r="M869" i="21"/>
  <c r="I869" i="21"/>
  <c r="T868" i="21"/>
  <c r="S868" i="21"/>
  <c r="R868" i="21"/>
  <c r="P868" i="21"/>
  <c r="O868" i="21"/>
  <c r="N868" i="21"/>
  <c r="L868" i="21"/>
  <c r="K868" i="21"/>
  <c r="J868" i="21"/>
  <c r="H868" i="21"/>
  <c r="G868" i="21"/>
  <c r="F868" i="21"/>
  <c r="U867" i="21"/>
  <c r="Q867" i="21"/>
  <c r="M867" i="21"/>
  <c r="I867" i="21"/>
  <c r="U866" i="21"/>
  <c r="Q866" i="21"/>
  <c r="M866" i="21"/>
  <c r="I866" i="21"/>
  <c r="T865" i="21"/>
  <c r="S865" i="21"/>
  <c r="R865" i="21"/>
  <c r="P865" i="21"/>
  <c r="O865" i="21"/>
  <c r="N865" i="21"/>
  <c r="L865" i="21"/>
  <c r="K865" i="21"/>
  <c r="J865" i="21"/>
  <c r="H865" i="21"/>
  <c r="G865" i="21"/>
  <c r="F865" i="21"/>
  <c r="U864" i="21"/>
  <c r="Q864" i="21"/>
  <c r="M864" i="21"/>
  <c r="I864" i="21"/>
  <c r="U863" i="21"/>
  <c r="Q863" i="21"/>
  <c r="M863" i="21"/>
  <c r="I863" i="21"/>
  <c r="U861" i="21"/>
  <c r="Q861" i="21"/>
  <c r="M861" i="21"/>
  <c r="I861" i="21"/>
  <c r="T860" i="21"/>
  <c r="S860" i="21"/>
  <c r="R860" i="21"/>
  <c r="P860" i="21"/>
  <c r="O860" i="21"/>
  <c r="N860" i="21"/>
  <c r="L860" i="21"/>
  <c r="K860" i="21"/>
  <c r="J860" i="21"/>
  <c r="H860" i="21"/>
  <c r="G860" i="21"/>
  <c r="F860" i="21"/>
  <c r="U858" i="21"/>
  <c r="Q858" i="21"/>
  <c r="M858" i="21"/>
  <c r="I858" i="21"/>
  <c r="U857" i="21"/>
  <c r="Q857" i="21"/>
  <c r="M857" i="21"/>
  <c r="I857" i="21"/>
  <c r="U856" i="21"/>
  <c r="Q856" i="21"/>
  <c r="M856" i="21"/>
  <c r="I856" i="21"/>
  <c r="U855" i="21"/>
  <c r="Q855" i="21"/>
  <c r="M855" i="21"/>
  <c r="I855" i="21"/>
  <c r="U854" i="21"/>
  <c r="Q854" i="21"/>
  <c r="M854" i="21"/>
  <c r="I854" i="21"/>
  <c r="U853" i="21"/>
  <c r="Q853" i="21"/>
  <c r="M853" i="21"/>
  <c r="I853" i="21"/>
  <c r="U852" i="21"/>
  <c r="Q852" i="21"/>
  <c r="M852" i="21"/>
  <c r="I852" i="21"/>
  <c r="U851" i="21"/>
  <c r="Q851" i="21"/>
  <c r="M851" i="21"/>
  <c r="I851" i="21"/>
  <c r="T850" i="21"/>
  <c r="S850" i="21"/>
  <c r="R850" i="21"/>
  <c r="P850" i="21"/>
  <c r="O850" i="21"/>
  <c r="N850" i="21"/>
  <c r="L850" i="21"/>
  <c r="K850" i="21"/>
  <c r="J850" i="21"/>
  <c r="H850" i="21"/>
  <c r="G850" i="21"/>
  <c r="F850" i="21"/>
  <c r="U849" i="21"/>
  <c r="Q849" i="21"/>
  <c r="M849" i="21"/>
  <c r="I849" i="21"/>
  <c r="U848" i="21"/>
  <c r="Q848" i="21"/>
  <c r="M848" i="21"/>
  <c r="I848" i="21"/>
  <c r="U847" i="21"/>
  <c r="Q847" i="21"/>
  <c r="M847" i="21"/>
  <c r="I847" i="21"/>
  <c r="T846" i="21"/>
  <c r="S846" i="21"/>
  <c r="R846" i="21"/>
  <c r="P846" i="21"/>
  <c r="O846" i="21"/>
  <c r="N846" i="21"/>
  <c r="L846" i="21"/>
  <c r="K846" i="21"/>
  <c r="J846" i="21"/>
  <c r="H846" i="21"/>
  <c r="G846" i="21"/>
  <c r="F846" i="21"/>
  <c r="T835" i="21"/>
  <c r="T838" i="21" s="1"/>
  <c r="S835" i="21"/>
  <c r="S838" i="21"/>
  <c r="R835" i="21"/>
  <c r="R838" i="21" s="1"/>
  <c r="P835" i="21"/>
  <c r="P838" i="21"/>
  <c r="O835" i="21"/>
  <c r="O838" i="21" s="1"/>
  <c r="N835" i="21"/>
  <c r="N838" i="21"/>
  <c r="L835" i="21"/>
  <c r="L838" i="21" s="1"/>
  <c r="K835" i="21"/>
  <c r="K838" i="21"/>
  <c r="J835" i="21"/>
  <c r="J838" i="21" s="1"/>
  <c r="H835" i="21"/>
  <c r="H838" i="21"/>
  <c r="G835" i="21"/>
  <c r="G838" i="21" s="1"/>
  <c r="F835" i="21"/>
  <c r="F838" i="21"/>
  <c r="T832" i="21"/>
  <c r="S832" i="21"/>
  <c r="R832" i="21"/>
  <c r="P832" i="21"/>
  <c r="O832" i="21"/>
  <c r="N832" i="21"/>
  <c r="L832" i="21"/>
  <c r="K832" i="21"/>
  <c r="J832" i="21"/>
  <c r="H832" i="21"/>
  <c r="G832" i="21"/>
  <c r="F832" i="21"/>
  <c r="U829" i="21"/>
  <c r="Q829" i="21"/>
  <c r="M829" i="21"/>
  <c r="I829" i="21"/>
  <c r="U828" i="21"/>
  <c r="Q828" i="21"/>
  <c r="M828" i="21"/>
  <c r="I828" i="21"/>
  <c r="U827" i="21"/>
  <c r="Q827" i="21"/>
  <c r="M827" i="21"/>
  <c r="I827" i="21"/>
  <c r="U826" i="21"/>
  <c r="Q826" i="21"/>
  <c r="M826" i="21"/>
  <c r="I826" i="21"/>
  <c r="U825" i="21"/>
  <c r="Q825" i="21"/>
  <c r="M825" i="21"/>
  <c r="I825" i="21"/>
  <c r="I824" i="21"/>
  <c r="T824" i="21"/>
  <c r="S824" i="21"/>
  <c r="R824" i="21"/>
  <c r="P824" i="21"/>
  <c r="O824" i="21"/>
  <c r="N824" i="21"/>
  <c r="L824" i="21"/>
  <c r="K824" i="21"/>
  <c r="J824" i="21"/>
  <c r="H824" i="21"/>
  <c r="G824" i="21"/>
  <c r="F824" i="21"/>
  <c r="U823" i="21"/>
  <c r="Q823" i="21"/>
  <c r="M823" i="21"/>
  <c r="I823" i="21"/>
  <c r="U822" i="21"/>
  <c r="Q822" i="21"/>
  <c r="M822" i="21"/>
  <c r="I822" i="21"/>
  <c r="T821" i="21"/>
  <c r="S821" i="21"/>
  <c r="R821" i="21"/>
  <c r="P821" i="21"/>
  <c r="O821" i="21"/>
  <c r="N821" i="21"/>
  <c r="L821" i="21"/>
  <c r="K821" i="21"/>
  <c r="J821" i="21"/>
  <c r="H821" i="21"/>
  <c r="G821" i="21"/>
  <c r="F821" i="21"/>
  <c r="U820" i="21"/>
  <c r="Q820" i="21"/>
  <c r="M820" i="21"/>
  <c r="I820" i="21"/>
  <c r="U819" i="21"/>
  <c r="Q819" i="21"/>
  <c r="M819" i="21"/>
  <c r="I819" i="21"/>
  <c r="U817" i="21"/>
  <c r="Q817" i="21"/>
  <c r="M817" i="21"/>
  <c r="I817" i="21"/>
  <c r="T816" i="21"/>
  <c r="S816" i="21"/>
  <c r="R816" i="21"/>
  <c r="P816" i="21"/>
  <c r="O816" i="21"/>
  <c r="N816" i="21"/>
  <c r="L816" i="21"/>
  <c r="K816" i="21"/>
  <c r="J816" i="21"/>
  <c r="H816" i="21"/>
  <c r="G816" i="21"/>
  <c r="F816" i="21"/>
  <c r="U814" i="21"/>
  <c r="Q814" i="21"/>
  <c r="M814" i="21"/>
  <c r="I814" i="21"/>
  <c r="U813" i="21"/>
  <c r="Q813" i="21"/>
  <c r="M813" i="21"/>
  <c r="I813" i="21"/>
  <c r="U812" i="21"/>
  <c r="Q812" i="21"/>
  <c r="M812" i="21"/>
  <c r="I812" i="21"/>
  <c r="U811" i="21"/>
  <c r="Q811" i="21"/>
  <c r="M811" i="21"/>
  <c r="I811" i="21"/>
  <c r="U810" i="21"/>
  <c r="Q810" i="21"/>
  <c r="M810" i="21"/>
  <c r="I810" i="21"/>
  <c r="U809" i="21"/>
  <c r="Q809" i="21"/>
  <c r="M809" i="21"/>
  <c r="I809" i="21"/>
  <c r="U808" i="21"/>
  <c r="Q808" i="21"/>
  <c r="M808" i="21"/>
  <c r="I808" i="21"/>
  <c r="U807" i="21"/>
  <c r="Q807" i="21"/>
  <c r="M807" i="21"/>
  <c r="I807" i="21"/>
  <c r="T806" i="21"/>
  <c r="S806" i="21"/>
  <c r="R806" i="21"/>
  <c r="P806" i="21"/>
  <c r="O806" i="21"/>
  <c r="N806" i="21"/>
  <c r="L806" i="21"/>
  <c r="K806" i="21"/>
  <c r="J806" i="21"/>
  <c r="H806" i="21"/>
  <c r="G806" i="21"/>
  <c r="F806" i="21"/>
  <c r="U805" i="21"/>
  <c r="Q805" i="21"/>
  <c r="M805" i="21"/>
  <c r="I805" i="21"/>
  <c r="U804" i="21"/>
  <c r="Q804" i="21"/>
  <c r="M804" i="21"/>
  <c r="I804" i="21"/>
  <c r="U803" i="21"/>
  <c r="Q803" i="21"/>
  <c r="M803" i="21"/>
  <c r="I803" i="21"/>
  <c r="T802" i="21"/>
  <c r="S802" i="21"/>
  <c r="R802" i="21"/>
  <c r="P802" i="21"/>
  <c r="P801" i="21"/>
  <c r="O802" i="21"/>
  <c r="N802" i="21"/>
  <c r="L802" i="21"/>
  <c r="K802" i="21"/>
  <c r="K801" i="21"/>
  <c r="J802" i="21"/>
  <c r="H802" i="21"/>
  <c r="G802" i="21"/>
  <c r="F802" i="21"/>
  <c r="T793" i="21"/>
  <c r="T796" i="21"/>
  <c r="S793" i="21"/>
  <c r="S796" i="21" s="1"/>
  <c r="R793" i="21"/>
  <c r="R796" i="21"/>
  <c r="P793" i="21"/>
  <c r="P796" i="21" s="1"/>
  <c r="O793" i="21"/>
  <c r="O796" i="21"/>
  <c r="N793" i="21"/>
  <c r="N796" i="21" s="1"/>
  <c r="L793" i="21"/>
  <c r="L796" i="21"/>
  <c r="K793" i="21"/>
  <c r="K796" i="21" s="1"/>
  <c r="J793" i="21"/>
  <c r="J796" i="21"/>
  <c r="H793" i="21"/>
  <c r="G793" i="21"/>
  <c r="G796" i="21"/>
  <c r="F793" i="21"/>
  <c r="F796" i="21" s="1"/>
  <c r="T790" i="21"/>
  <c r="S790" i="21"/>
  <c r="R790" i="21"/>
  <c r="P790" i="21"/>
  <c r="O790" i="21"/>
  <c r="N790" i="21"/>
  <c r="L790" i="21"/>
  <c r="K790" i="21"/>
  <c r="J790" i="21"/>
  <c r="H790" i="21"/>
  <c r="G790" i="21"/>
  <c r="F790" i="21"/>
  <c r="U787" i="21"/>
  <c r="Q787" i="21"/>
  <c r="M787" i="21"/>
  <c r="I787" i="21"/>
  <c r="U786" i="21"/>
  <c r="Q786" i="21"/>
  <c r="M786" i="21"/>
  <c r="I786" i="21"/>
  <c r="U785" i="21"/>
  <c r="Q785" i="21"/>
  <c r="M785" i="21"/>
  <c r="I785" i="21"/>
  <c r="U784" i="21"/>
  <c r="Q784" i="21"/>
  <c r="M784" i="21"/>
  <c r="I784" i="21"/>
  <c r="U783" i="21"/>
  <c r="Q783" i="21"/>
  <c r="M783" i="21"/>
  <c r="I783" i="21"/>
  <c r="T782" i="21"/>
  <c r="S782" i="21"/>
  <c r="R782" i="21"/>
  <c r="P782" i="21"/>
  <c r="O782" i="21"/>
  <c r="N782" i="21"/>
  <c r="L782" i="21"/>
  <c r="K782" i="21"/>
  <c r="J782" i="21"/>
  <c r="H782" i="21"/>
  <c r="G782" i="21"/>
  <c r="F782" i="21"/>
  <c r="U781" i="21"/>
  <c r="Q781" i="21"/>
  <c r="M781" i="21"/>
  <c r="I781" i="21"/>
  <c r="U780" i="21"/>
  <c r="U779" i="21"/>
  <c r="Q780" i="21"/>
  <c r="M780" i="21"/>
  <c r="I780" i="21"/>
  <c r="T779" i="21"/>
  <c r="S779" i="21"/>
  <c r="R779" i="21"/>
  <c r="P779" i="21"/>
  <c r="O779" i="21"/>
  <c r="N779" i="21"/>
  <c r="L779" i="21"/>
  <c r="K779" i="21"/>
  <c r="J779" i="21"/>
  <c r="H779" i="21"/>
  <c r="G779" i="21"/>
  <c r="F779" i="21"/>
  <c r="U778" i="21"/>
  <c r="Q778" i="21"/>
  <c r="M778" i="21"/>
  <c r="I778" i="21"/>
  <c r="U777" i="21"/>
  <c r="Q777" i="21"/>
  <c r="M777" i="21"/>
  <c r="I777" i="21"/>
  <c r="U775" i="21"/>
  <c r="Q775" i="21"/>
  <c r="M775" i="21"/>
  <c r="I775" i="21"/>
  <c r="T774" i="21"/>
  <c r="S774" i="21"/>
  <c r="R774" i="21"/>
  <c r="P774" i="21"/>
  <c r="O774" i="21"/>
  <c r="N774" i="21"/>
  <c r="L774" i="21"/>
  <c r="K774" i="21"/>
  <c r="J774" i="21"/>
  <c r="H774" i="21"/>
  <c r="G774" i="21"/>
  <c r="F774" i="21"/>
  <c r="U773" i="21"/>
  <c r="Q773" i="21"/>
  <c r="M773" i="21"/>
  <c r="I773" i="21"/>
  <c r="U772" i="21"/>
  <c r="Q772" i="21"/>
  <c r="M772" i="21"/>
  <c r="I772" i="21"/>
  <c r="U771" i="21"/>
  <c r="Q771" i="21"/>
  <c r="M771" i="21"/>
  <c r="I771" i="21"/>
  <c r="U770" i="21"/>
  <c r="Q770" i="21"/>
  <c r="M770" i="21"/>
  <c r="I770" i="21"/>
  <c r="U769" i="21"/>
  <c r="Q769" i="21"/>
  <c r="M769" i="21"/>
  <c r="I769" i="21"/>
  <c r="U768" i="21"/>
  <c r="Q768" i="21"/>
  <c r="M768" i="21"/>
  <c r="I768" i="21"/>
  <c r="U767" i="21"/>
  <c r="Q767" i="21"/>
  <c r="M767" i="21"/>
  <c r="I767" i="21"/>
  <c r="U766" i="21"/>
  <c r="Q766" i="21"/>
  <c r="M766" i="21"/>
  <c r="I766" i="21"/>
  <c r="U765" i="21"/>
  <c r="Q765" i="21"/>
  <c r="M765" i="21"/>
  <c r="I765" i="21"/>
  <c r="T764" i="21"/>
  <c r="S764" i="21"/>
  <c r="R764" i="21"/>
  <c r="P764" i="21"/>
  <c r="O764" i="21"/>
  <c r="N764" i="21"/>
  <c r="L764" i="21"/>
  <c r="K764" i="21"/>
  <c r="J764" i="21"/>
  <c r="H764" i="21"/>
  <c r="G764" i="21"/>
  <c r="F764" i="21"/>
  <c r="U763" i="21"/>
  <c r="Q763" i="21"/>
  <c r="M763" i="21"/>
  <c r="I763" i="21"/>
  <c r="U762" i="21"/>
  <c r="Q762" i="21"/>
  <c r="M762" i="21"/>
  <c r="I762" i="21"/>
  <c r="U761" i="21"/>
  <c r="Q761" i="21"/>
  <c r="M761" i="21"/>
  <c r="I761" i="21"/>
  <c r="T760" i="21"/>
  <c r="T759" i="21"/>
  <c r="T758" i="21"/>
  <c r="S760" i="21"/>
  <c r="R760" i="21"/>
  <c r="P760" i="21"/>
  <c r="O760" i="21"/>
  <c r="O759" i="21"/>
  <c r="N760" i="21"/>
  <c r="L760" i="21"/>
  <c r="K760" i="21"/>
  <c r="J760" i="21"/>
  <c r="J759" i="21"/>
  <c r="J758" i="21"/>
  <c r="H760" i="21"/>
  <c r="G760" i="21"/>
  <c r="F760" i="21"/>
  <c r="T749" i="21"/>
  <c r="T752" i="21" s="1"/>
  <c r="S749" i="21"/>
  <c r="S752" i="21"/>
  <c r="R749" i="21"/>
  <c r="R752" i="21" s="1"/>
  <c r="P749" i="21"/>
  <c r="P752" i="21"/>
  <c r="O749" i="21"/>
  <c r="O752" i="21" s="1"/>
  <c r="N749" i="21"/>
  <c r="N752" i="21"/>
  <c r="L749" i="21"/>
  <c r="L752" i="21" s="1"/>
  <c r="K749" i="21"/>
  <c r="K752" i="21"/>
  <c r="J749" i="21"/>
  <c r="J752" i="21" s="1"/>
  <c r="H749" i="21"/>
  <c r="H752" i="21"/>
  <c r="G749" i="21"/>
  <c r="G752" i="21" s="1"/>
  <c r="F749" i="21"/>
  <c r="F752" i="21"/>
  <c r="T746" i="21"/>
  <c r="S746" i="21"/>
  <c r="R746" i="21"/>
  <c r="P746" i="21"/>
  <c r="O746" i="21"/>
  <c r="N746" i="21"/>
  <c r="L746" i="21"/>
  <c r="K746" i="21"/>
  <c r="J746" i="21"/>
  <c r="H746" i="21"/>
  <c r="G746" i="21"/>
  <c r="F746" i="21"/>
  <c r="U743" i="21"/>
  <c r="Q743" i="21"/>
  <c r="M743" i="21"/>
  <c r="I743" i="21"/>
  <c r="U742" i="21"/>
  <c r="Q742" i="21"/>
  <c r="M742" i="21"/>
  <c r="I742" i="21"/>
  <c r="U741" i="21"/>
  <c r="Q741" i="21"/>
  <c r="M741" i="21"/>
  <c r="I741" i="21"/>
  <c r="U740" i="21"/>
  <c r="Q740" i="21"/>
  <c r="M740" i="21"/>
  <c r="I740" i="21"/>
  <c r="U739" i="21"/>
  <c r="Q739" i="21"/>
  <c r="M739" i="21"/>
  <c r="I739" i="21"/>
  <c r="T738" i="21"/>
  <c r="S738" i="21"/>
  <c r="R738" i="21"/>
  <c r="P738" i="21"/>
  <c r="O738" i="21"/>
  <c r="N738" i="21"/>
  <c r="L738" i="21"/>
  <c r="K738" i="21"/>
  <c r="J738" i="21"/>
  <c r="H738" i="21"/>
  <c r="G738" i="21"/>
  <c r="F738" i="21"/>
  <c r="U737" i="21"/>
  <c r="Q737" i="21"/>
  <c r="M737" i="21"/>
  <c r="I737" i="21"/>
  <c r="U736" i="21"/>
  <c r="Q736" i="21"/>
  <c r="M736" i="21"/>
  <c r="I736" i="21"/>
  <c r="T735" i="21"/>
  <c r="S735" i="21"/>
  <c r="R735" i="21"/>
  <c r="P735" i="21"/>
  <c r="O735" i="21"/>
  <c r="N735" i="21"/>
  <c r="L735" i="21"/>
  <c r="K735" i="21"/>
  <c r="J735" i="21"/>
  <c r="H735" i="21"/>
  <c r="G735" i="21"/>
  <c r="F735" i="21"/>
  <c r="U734" i="21"/>
  <c r="Q734" i="21"/>
  <c r="M734" i="21"/>
  <c r="I734" i="21"/>
  <c r="U733" i="21"/>
  <c r="Q733" i="21"/>
  <c r="M733" i="21"/>
  <c r="I733" i="21"/>
  <c r="U731" i="21"/>
  <c r="Q731" i="21"/>
  <c r="M731" i="21"/>
  <c r="I731" i="21"/>
  <c r="T730" i="21"/>
  <c r="S730" i="21"/>
  <c r="R730" i="21"/>
  <c r="P730" i="21"/>
  <c r="O730" i="21"/>
  <c r="N730" i="21"/>
  <c r="L730" i="21"/>
  <c r="K730" i="21"/>
  <c r="J730" i="21"/>
  <c r="H730" i="21"/>
  <c r="G730" i="21"/>
  <c r="F730" i="21"/>
  <c r="U729" i="21"/>
  <c r="Q729" i="21"/>
  <c r="M729" i="21"/>
  <c r="I729" i="21"/>
  <c r="U728" i="21"/>
  <c r="Q728" i="21"/>
  <c r="M728" i="21"/>
  <c r="I728" i="21"/>
  <c r="U727" i="21"/>
  <c r="Q727" i="21"/>
  <c r="M727" i="21"/>
  <c r="I727" i="21"/>
  <c r="U726" i="21"/>
  <c r="Q726" i="21"/>
  <c r="M726" i="21"/>
  <c r="I726" i="21"/>
  <c r="U725" i="21"/>
  <c r="Q725" i="21"/>
  <c r="M725" i="21"/>
  <c r="I725" i="21"/>
  <c r="U724" i="21"/>
  <c r="Q724" i="21"/>
  <c r="M724" i="21"/>
  <c r="I724" i="21"/>
  <c r="U723" i="21"/>
  <c r="Q723" i="21"/>
  <c r="M723" i="21"/>
  <c r="I723" i="21"/>
  <c r="U722" i="21"/>
  <c r="Q722" i="21"/>
  <c r="M722" i="21"/>
  <c r="I722" i="21"/>
  <c r="U720" i="21"/>
  <c r="U719" i="21"/>
  <c r="Q720" i="21"/>
  <c r="M720" i="21"/>
  <c r="I720" i="21"/>
  <c r="T719" i="21"/>
  <c r="S719" i="21"/>
  <c r="R719" i="21"/>
  <c r="P719" i="21"/>
  <c r="O719" i="21"/>
  <c r="N719" i="21"/>
  <c r="L719" i="21"/>
  <c r="K719" i="21"/>
  <c r="J719" i="21"/>
  <c r="H719" i="21"/>
  <c r="G719" i="21"/>
  <c r="F719" i="21"/>
  <c r="U718" i="21"/>
  <c r="Q718" i="21"/>
  <c r="M718" i="21"/>
  <c r="I718" i="21"/>
  <c r="U717" i="21"/>
  <c r="Q717" i="21"/>
  <c r="M717" i="21"/>
  <c r="I717" i="21"/>
  <c r="U716" i="21"/>
  <c r="Q716" i="21"/>
  <c r="M716" i="21"/>
  <c r="I716" i="21"/>
  <c r="T715" i="21"/>
  <c r="T714" i="21"/>
  <c r="S715" i="21"/>
  <c r="R715" i="21"/>
  <c r="P715" i="21"/>
  <c r="O715" i="21"/>
  <c r="N715" i="21"/>
  <c r="L715" i="21"/>
  <c r="K715" i="21"/>
  <c r="J715" i="21"/>
  <c r="J714" i="21"/>
  <c r="H715" i="21"/>
  <c r="G715" i="21"/>
  <c r="F715" i="21"/>
  <c r="U709" i="21"/>
  <c r="Q709" i="21"/>
  <c r="M709" i="21"/>
  <c r="I709" i="21"/>
  <c r="U708" i="21"/>
  <c r="Q708" i="21"/>
  <c r="M708" i="21"/>
  <c r="I708" i="21"/>
  <c r="U707" i="21"/>
  <c r="Q707" i="21"/>
  <c r="M707" i="21"/>
  <c r="I707" i="21"/>
  <c r="T706" i="21"/>
  <c r="S706" i="21"/>
  <c r="R706" i="21"/>
  <c r="P706" i="21"/>
  <c r="O706" i="21"/>
  <c r="N706" i="21"/>
  <c r="L706" i="21"/>
  <c r="K706" i="21"/>
  <c r="J706" i="21"/>
  <c r="H706" i="21"/>
  <c r="G706" i="21"/>
  <c r="F706" i="21"/>
  <c r="U703" i="21"/>
  <c r="Q703" i="21"/>
  <c r="M703" i="21"/>
  <c r="I703" i="21"/>
  <c r="U702" i="21"/>
  <c r="Q702" i="21"/>
  <c r="M702" i="21"/>
  <c r="I702" i="21"/>
  <c r="U701" i="21"/>
  <c r="Q701" i="21"/>
  <c r="M701" i="21"/>
  <c r="I701" i="21"/>
  <c r="U700" i="21"/>
  <c r="U119" i="21" s="1"/>
  <c r="W119" i="21" s="1"/>
  <c r="Q700" i="21"/>
  <c r="M700" i="21"/>
  <c r="I700" i="21"/>
  <c r="I699" i="21"/>
  <c r="T699" i="21"/>
  <c r="S699" i="21"/>
  <c r="R699" i="21"/>
  <c r="P699" i="21"/>
  <c r="O699" i="21"/>
  <c r="N699" i="21"/>
  <c r="L699" i="21"/>
  <c r="K699" i="21"/>
  <c r="J699" i="21"/>
  <c r="H699" i="21"/>
  <c r="G699" i="21"/>
  <c r="F699" i="21"/>
  <c r="T691" i="21"/>
  <c r="T694" i="21"/>
  <c r="S691" i="21"/>
  <c r="S694" i="21" s="1"/>
  <c r="R691" i="21"/>
  <c r="R694" i="21"/>
  <c r="P691" i="21"/>
  <c r="P694" i="21" s="1"/>
  <c r="O691" i="21"/>
  <c r="O694" i="21"/>
  <c r="N691" i="21"/>
  <c r="N694" i="21" s="1"/>
  <c r="L691" i="21"/>
  <c r="L694" i="21"/>
  <c r="K691" i="21"/>
  <c r="K694" i="21" s="1"/>
  <c r="J691" i="21"/>
  <c r="J694" i="21"/>
  <c r="H691" i="21"/>
  <c r="H694" i="21" s="1"/>
  <c r="G691" i="21"/>
  <c r="F691" i="21"/>
  <c r="F694" i="21"/>
  <c r="T688" i="21"/>
  <c r="S688" i="21"/>
  <c r="R688" i="21"/>
  <c r="P688" i="21"/>
  <c r="O688" i="21"/>
  <c r="N688" i="21"/>
  <c r="L688" i="21"/>
  <c r="K688" i="21"/>
  <c r="J688" i="21"/>
  <c r="H688" i="21"/>
  <c r="G688" i="21"/>
  <c r="F688" i="21"/>
  <c r="U685" i="21"/>
  <c r="Q685" i="21"/>
  <c r="M685" i="21"/>
  <c r="I685" i="21"/>
  <c r="U684" i="21"/>
  <c r="Q684" i="21"/>
  <c r="M684" i="21"/>
  <c r="I684" i="21"/>
  <c r="U683" i="21"/>
  <c r="Q683" i="21"/>
  <c r="M683" i="21"/>
  <c r="I683" i="21"/>
  <c r="U682" i="21"/>
  <c r="Q682" i="21"/>
  <c r="M682" i="21"/>
  <c r="I682" i="21"/>
  <c r="U681" i="21"/>
  <c r="Q681" i="21"/>
  <c r="M681" i="21"/>
  <c r="I681" i="21"/>
  <c r="T680" i="21"/>
  <c r="S680" i="21"/>
  <c r="R680" i="21"/>
  <c r="P680" i="21"/>
  <c r="O680" i="21"/>
  <c r="N680" i="21"/>
  <c r="L680" i="21"/>
  <c r="K680" i="21"/>
  <c r="J680" i="21"/>
  <c r="H680" i="21"/>
  <c r="G680" i="21"/>
  <c r="F680" i="21"/>
  <c r="U679" i="21"/>
  <c r="Q679" i="21"/>
  <c r="M679" i="21"/>
  <c r="I679" i="21"/>
  <c r="U678" i="21"/>
  <c r="Q678" i="21"/>
  <c r="M678" i="21"/>
  <c r="I678" i="21"/>
  <c r="T677" i="21"/>
  <c r="S677" i="21"/>
  <c r="R677" i="21"/>
  <c r="P677" i="21"/>
  <c r="O677" i="21"/>
  <c r="N677" i="21"/>
  <c r="L677" i="21"/>
  <c r="K677" i="21"/>
  <c r="J677" i="21"/>
  <c r="H677" i="21"/>
  <c r="G677" i="21"/>
  <c r="F677" i="21"/>
  <c r="U676" i="21"/>
  <c r="Q676" i="21"/>
  <c r="M676" i="21"/>
  <c r="I676" i="21"/>
  <c r="U675" i="21"/>
  <c r="Q675" i="21"/>
  <c r="M675" i="21"/>
  <c r="I675" i="21"/>
  <c r="U673" i="21"/>
  <c r="U123" i="21" s="1"/>
  <c r="Q673" i="21"/>
  <c r="Q123" i="21"/>
  <c r="M673" i="21"/>
  <c r="I673" i="21"/>
  <c r="U672" i="21"/>
  <c r="Q672" i="21"/>
  <c r="M672" i="21"/>
  <c r="I672" i="21"/>
  <c r="T671" i="21"/>
  <c r="S671" i="21"/>
  <c r="R671" i="21"/>
  <c r="P671" i="21"/>
  <c r="O671" i="21"/>
  <c r="N671" i="21"/>
  <c r="L671" i="21"/>
  <c r="K671" i="21"/>
  <c r="J671" i="21"/>
  <c r="H671" i="21"/>
  <c r="G671" i="21"/>
  <c r="F671" i="21"/>
  <c r="U670" i="21"/>
  <c r="Q670" i="21"/>
  <c r="M670" i="21"/>
  <c r="I670" i="21"/>
  <c r="U669" i="21"/>
  <c r="Q669" i="21"/>
  <c r="M669" i="21"/>
  <c r="I669" i="21"/>
  <c r="U668" i="21"/>
  <c r="U117" i="21"/>
  <c r="Q668" i="21"/>
  <c r="Q117" i="21" s="1"/>
  <c r="M668" i="21"/>
  <c r="M117" i="21"/>
  <c r="I668" i="21"/>
  <c r="U667" i="21"/>
  <c r="Q667" i="21"/>
  <c r="M667" i="21"/>
  <c r="I667" i="21"/>
  <c r="U666" i="21"/>
  <c r="Q666" i="21"/>
  <c r="M666" i="21"/>
  <c r="I666" i="21"/>
  <c r="U665" i="21"/>
  <c r="Q665" i="21"/>
  <c r="M665" i="21"/>
  <c r="I665" i="21"/>
  <c r="U664" i="21"/>
  <c r="Q664" i="21"/>
  <c r="M664" i="21"/>
  <c r="I664" i="21"/>
  <c r="U663" i="21"/>
  <c r="Q663" i="21"/>
  <c r="M663" i="21"/>
  <c r="I663" i="21"/>
  <c r="U662" i="21"/>
  <c r="Q662" i="21"/>
  <c r="M662" i="21"/>
  <c r="I662" i="21"/>
  <c r="U661" i="21"/>
  <c r="V661" i="21"/>
  <c r="Q661" i="21"/>
  <c r="M661" i="21"/>
  <c r="I661" i="21"/>
  <c r="U660" i="21"/>
  <c r="Q660" i="21"/>
  <c r="M660" i="21"/>
  <c r="I660" i="21"/>
  <c r="T659" i="21"/>
  <c r="S659" i="21"/>
  <c r="R659" i="21"/>
  <c r="P659" i="21"/>
  <c r="O659" i="21"/>
  <c r="N659" i="21"/>
  <c r="L659" i="21"/>
  <c r="K659" i="21"/>
  <c r="J659" i="21"/>
  <c r="H659" i="21"/>
  <c r="G659" i="21"/>
  <c r="F659" i="21"/>
  <c r="U658" i="21"/>
  <c r="Q658" i="21"/>
  <c r="M658" i="21"/>
  <c r="I658" i="21"/>
  <c r="U657" i="21"/>
  <c r="Q657" i="21"/>
  <c r="M657" i="21"/>
  <c r="I657" i="21"/>
  <c r="U656" i="21"/>
  <c r="Q656" i="21"/>
  <c r="M656" i="21"/>
  <c r="I656" i="21"/>
  <c r="T655" i="21"/>
  <c r="S655" i="21"/>
  <c r="R655" i="21"/>
  <c r="P655" i="21"/>
  <c r="O655" i="21"/>
  <c r="N655" i="21"/>
  <c r="L655" i="21"/>
  <c r="K655" i="21"/>
  <c r="J655" i="21"/>
  <c r="H655" i="21"/>
  <c r="G655" i="21"/>
  <c r="F655" i="21"/>
  <c r="U649" i="21"/>
  <c r="T649" i="21"/>
  <c r="S649" i="21"/>
  <c r="R649" i="21"/>
  <c r="Q649" i="21"/>
  <c r="P649" i="21"/>
  <c r="O649" i="21"/>
  <c r="N649" i="21"/>
  <c r="M649" i="21"/>
  <c r="L649" i="21"/>
  <c r="K649" i="21"/>
  <c r="J649" i="21"/>
  <c r="I649" i="21"/>
  <c r="H649" i="21"/>
  <c r="G649" i="21"/>
  <c r="F649" i="21"/>
  <c r="T640" i="21"/>
  <c r="T636" i="21" s="1"/>
  <c r="T643" i="21" s="1"/>
  <c r="S640" i="21"/>
  <c r="S636" i="21" s="1"/>
  <c r="S643" i="21" s="1"/>
  <c r="R640" i="21"/>
  <c r="R636" i="21" s="1"/>
  <c r="P640" i="21"/>
  <c r="P636" i="21" s="1"/>
  <c r="P643" i="21" s="1"/>
  <c r="O640" i="21"/>
  <c r="O636" i="21" s="1"/>
  <c r="N640" i="21"/>
  <c r="N636" i="21" s="1"/>
  <c r="N643" i="21" s="1"/>
  <c r="L640" i="21"/>
  <c r="L636" i="21" s="1"/>
  <c r="K640" i="21"/>
  <c r="K636" i="21"/>
  <c r="J640" i="21"/>
  <c r="J636" i="21" s="1"/>
  <c r="J643" i="21" s="1"/>
  <c r="H640" i="21"/>
  <c r="H636" i="21" s="1"/>
  <c r="H643" i="21" s="1"/>
  <c r="G640" i="21"/>
  <c r="G636" i="21"/>
  <c r="F640" i="21"/>
  <c r="F636" i="21" s="1"/>
  <c r="F643" i="21" s="1"/>
  <c r="T637" i="21"/>
  <c r="T635" i="21" s="1"/>
  <c r="S637" i="21"/>
  <c r="S635" i="21"/>
  <c r="R637" i="21"/>
  <c r="R635" i="21" s="1"/>
  <c r="P637" i="21"/>
  <c r="P635" i="21"/>
  <c r="O637" i="21"/>
  <c r="O635" i="21" s="1"/>
  <c r="N637" i="21"/>
  <c r="N635" i="21" s="1"/>
  <c r="L637" i="21"/>
  <c r="L635" i="21" s="1"/>
  <c r="K637" i="21"/>
  <c r="K635" i="21" s="1"/>
  <c r="J637" i="21"/>
  <c r="J635" i="21" s="1"/>
  <c r="H637" i="21"/>
  <c r="H635" i="21"/>
  <c r="G637" i="21"/>
  <c r="G635" i="21" s="1"/>
  <c r="F637" i="21"/>
  <c r="U632" i="21"/>
  <c r="Q632" i="21"/>
  <c r="M632" i="21"/>
  <c r="I632" i="21"/>
  <c r="U631" i="21"/>
  <c r="Q631" i="21"/>
  <c r="M631" i="21"/>
  <c r="I631" i="21"/>
  <c r="U630" i="21"/>
  <c r="Q630" i="21"/>
  <c r="M630" i="21"/>
  <c r="I630" i="21"/>
  <c r="U629" i="21"/>
  <c r="Q629" i="21"/>
  <c r="M629" i="21"/>
  <c r="I629" i="21"/>
  <c r="U628" i="21"/>
  <c r="Q628" i="21"/>
  <c r="M628" i="21"/>
  <c r="I628" i="21"/>
  <c r="T627" i="21"/>
  <c r="S627" i="21"/>
  <c r="R627" i="21"/>
  <c r="P627" i="21"/>
  <c r="O627" i="21"/>
  <c r="N627" i="21"/>
  <c r="L627" i="21"/>
  <c r="K627" i="21"/>
  <c r="J627" i="21"/>
  <c r="H627" i="21"/>
  <c r="G627" i="21"/>
  <c r="F627" i="21"/>
  <c r="U626" i="21"/>
  <c r="Q626" i="21"/>
  <c r="M626" i="21"/>
  <c r="I626" i="21"/>
  <c r="U625" i="21"/>
  <c r="Q625" i="21"/>
  <c r="Q624" i="21"/>
  <c r="M625" i="21"/>
  <c r="I625" i="21"/>
  <c r="T624" i="21"/>
  <c r="S624" i="21"/>
  <c r="R624" i="21"/>
  <c r="P624" i="21"/>
  <c r="O624" i="21"/>
  <c r="N624" i="21"/>
  <c r="L624" i="21"/>
  <c r="K624" i="21"/>
  <c r="J624" i="21"/>
  <c r="H624" i="21"/>
  <c r="G624" i="21"/>
  <c r="F624" i="21"/>
  <c r="U623" i="21"/>
  <c r="Q623" i="21"/>
  <c r="M623" i="21"/>
  <c r="I623" i="21"/>
  <c r="U622" i="21"/>
  <c r="Q622" i="21"/>
  <c r="M622" i="21"/>
  <c r="I622" i="21"/>
  <c r="U620" i="21"/>
  <c r="Q620" i="21"/>
  <c r="M620" i="21"/>
  <c r="I620" i="21"/>
  <c r="T619" i="21"/>
  <c r="S619" i="21"/>
  <c r="R619" i="21"/>
  <c r="P619" i="21"/>
  <c r="O619" i="21"/>
  <c r="N619" i="21"/>
  <c r="L619" i="21"/>
  <c r="K619" i="21"/>
  <c r="J619" i="21"/>
  <c r="H619" i="21"/>
  <c r="G619" i="21"/>
  <c r="F619" i="21"/>
  <c r="U618" i="21"/>
  <c r="Q618" i="21"/>
  <c r="M618" i="21"/>
  <c r="I618" i="21"/>
  <c r="U617" i="21"/>
  <c r="Q617" i="21"/>
  <c r="M617" i="21"/>
  <c r="I617" i="21"/>
  <c r="U616" i="21"/>
  <c r="Q616" i="21"/>
  <c r="M616" i="21"/>
  <c r="I616" i="21"/>
  <c r="U615" i="21"/>
  <c r="Q615" i="21"/>
  <c r="M615" i="21"/>
  <c r="I615" i="21"/>
  <c r="U614" i="21"/>
  <c r="Q614" i="21"/>
  <c r="M614" i="21"/>
  <c r="I614" i="21"/>
  <c r="U613" i="21"/>
  <c r="Q613" i="21"/>
  <c r="M613" i="21"/>
  <c r="I613" i="21"/>
  <c r="U612" i="21"/>
  <c r="Q612" i="21"/>
  <c r="M612" i="21"/>
  <c r="I612" i="21"/>
  <c r="U611" i="21"/>
  <c r="Q611" i="21"/>
  <c r="M611" i="21"/>
  <c r="I611" i="21"/>
  <c r="U610" i="21"/>
  <c r="Q610" i="21"/>
  <c r="M610" i="21"/>
  <c r="I610" i="21"/>
  <c r="U609" i="21"/>
  <c r="Q609" i="21"/>
  <c r="Q608" i="21" s="1"/>
  <c r="M609" i="21"/>
  <c r="I609" i="21"/>
  <c r="T608" i="21"/>
  <c r="S608" i="21"/>
  <c r="R608" i="21"/>
  <c r="P608" i="21"/>
  <c r="O608" i="21"/>
  <c r="N608" i="21"/>
  <c r="L608" i="21"/>
  <c r="K608" i="21"/>
  <c r="J608" i="21"/>
  <c r="H608" i="21"/>
  <c r="G608" i="21"/>
  <c r="F608" i="21"/>
  <c r="U607" i="21"/>
  <c r="Q607" i="21"/>
  <c r="M607" i="21"/>
  <c r="I607" i="21"/>
  <c r="U606" i="21"/>
  <c r="Q606" i="21"/>
  <c r="M606" i="21"/>
  <c r="I606" i="21"/>
  <c r="U605" i="21"/>
  <c r="Q605" i="21"/>
  <c r="M605" i="21"/>
  <c r="I605" i="21"/>
  <c r="T604" i="21"/>
  <c r="S604" i="21"/>
  <c r="S603" i="21" s="1"/>
  <c r="R604" i="21"/>
  <c r="P604" i="21"/>
  <c r="O604" i="21"/>
  <c r="N604" i="21"/>
  <c r="N603" i="21" s="1"/>
  <c r="N602" i="21" s="1"/>
  <c r="L604" i="21"/>
  <c r="K604" i="21"/>
  <c r="J604" i="21"/>
  <c r="H604" i="21"/>
  <c r="G604" i="21"/>
  <c r="F604" i="21"/>
  <c r="T595" i="21"/>
  <c r="T598" i="21"/>
  <c r="S595" i="21"/>
  <c r="S598" i="21" s="1"/>
  <c r="R595" i="21"/>
  <c r="R598" i="21"/>
  <c r="P595" i="21"/>
  <c r="P598" i="21"/>
  <c r="O595" i="21"/>
  <c r="O598" i="21"/>
  <c r="N595" i="21"/>
  <c r="N598" i="21"/>
  <c r="L595" i="21"/>
  <c r="L598" i="21"/>
  <c r="K595" i="21"/>
  <c r="K598" i="21"/>
  <c r="J595" i="21"/>
  <c r="J598" i="21"/>
  <c r="H595" i="21"/>
  <c r="G595" i="21"/>
  <c r="G598" i="21" s="1"/>
  <c r="F595" i="21"/>
  <c r="F598" i="21"/>
  <c r="T592" i="21"/>
  <c r="S592" i="21"/>
  <c r="R592" i="21"/>
  <c r="P592" i="21"/>
  <c r="O592" i="21"/>
  <c r="N592" i="21"/>
  <c r="L592" i="21"/>
  <c r="K592" i="21"/>
  <c r="J592" i="21"/>
  <c r="H592" i="21"/>
  <c r="G592" i="21"/>
  <c r="F592" i="21"/>
  <c r="U589" i="21"/>
  <c r="Q589" i="21"/>
  <c r="M589" i="21"/>
  <c r="I589" i="21"/>
  <c r="U588" i="21"/>
  <c r="Q588" i="21"/>
  <c r="M588" i="21"/>
  <c r="I588" i="21"/>
  <c r="U587" i="21"/>
  <c r="Q587" i="21"/>
  <c r="M587" i="21"/>
  <c r="I587" i="21"/>
  <c r="U586" i="21"/>
  <c r="Q586" i="21"/>
  <c r="M586" i="21"/>
  <c r="I586" i="21"/>
  <c r="U585" i="21"/>
  <c r="Q585" i="21"/>
  <c r="M585" i="21"/>
  <c r="I585" i="21"/>
  <c r="T584" i="21"/>
  <c r="S584" i="21"/>
  <c r="R584" i="21"/>
  <c r="P584" i="21"/>
  <c r="O584" i="21"/>
  <c r="N584" i="21"/>
  <c r="L584" i="21"/>
  <c r="K584" i="21"/>
  <c r="J584" i="21"/>
  <c r="H584" i="21"/>
  <c r="G584" i="21"/>
  <c r="F584" i="21"/>
  <c r="U583" i="21"/>
  <c r="Q583" i="21"/>
  <c r="M583" i="21"/>
  <c r="I583" i="21"/>
  <c r="U582" i="21"/>
  <c r="Q582" i="21"/>
  <c r="M582" i="21"/>
  <c r="M581" i="21"/>
  <c r="I582" i="21"/>
  <c r="T581" i="21"/>
  <c r="S581" i="21"/>
  <c r="R581" i="21"/>
  <c r="P581" i="21"/>
  <c r="O581" i="21"/>
  <c r="N581" i="21"/>
  <c r="L581" i="21"/>
  <c r="K581" i="21"/>
  <c r="J581" i="21"/>
  <c r="H581" i="21"/>
  <c r="G581" i="21"/>
  <c r="F581" i="21"/>
  <c r="U580" i="21"/>
  <c r="Q580" i="21"/>
  <c r="M580" i="21"/>
  <c r="I580" i="21"/>
  <c r="U579" i="21"/>
  <c r="Q579" i="21"/>
  <c r="M579" i="21"/>
  <c r="I579" i="21"/>
  <c r="U577" i="21"/>
  <c r="Q577" i="21"/>
  <c r="M577" i="21"/>
  <c r="I577" i="21"/>
  <c r="T576" i="21"/>
  <c r="S576" i="21"/>
  <c r="R576" i="21"/>
  <c r="P576" i="21"/>
  <c r="O576" i="21"/>
  <c r="N576" i="21"/>
  <c r="L576" i="21"/>
  <c r="K576" i="21"/>
  <c r="J576" i="21"/>
  <c r="H576" i="21"/>
  <c r="G576" i="21"/>
  <c r="F576" i="21"/>
  <c r="U574" i="21"/>
  <c r="Q574" i="21"/>
  <c r="M574" i="21"/>
  <c r="I574" i="21"/>
  <c r="U573" i="21"/>
  <c r="Q573" i="21"/>
  <c r="M573" i="21"/>
  <c r="I573" i="21"/>
  <c r="U572" i="21"/>
  <c r="Q572" i="21"/>
  <c r="M572" i="21"/>
  <c r="I572" i="21"/>
  <c r="U571" i="21"/>
  <c r="Q571" i="21"/>
  <c r="M571" i="21"/>
  <c r="I571" i="21"/>
  <c r="U570" i="21"/>
  <c r="Q570" i="21"/>
  <c r="M570" i="21"/>
  <c r="I570" i="21"/>
  <c r="U569" i="21"/>
  <c r="Q569" i="21"/>
  <c r="M569" i="21"/>
  <c r="I569" i="21"/>
  <c r="U568" i="21"/>
  <c r="Q568" i="21"/>
  <c r="M568" i="21"/>
  <c r="I568" i="21"/>
  <c r="U567" i="21"/>
  <c r="Q567" i="21"/>
  <c r="M567" i="21"/>
  <c r="I567" i="21"/>
  <c r="T566" i="21"/>
  <c r="S566" i="21"/>
  <c r="R566" i="21"/>
  <c r="P566" i="21"/>
  <c r="O566" i="21"/>
  <c r="N566" i="21"/>
  <c r="L566" i="21"/>
  <c r="K566" i="21"/>
  <c r="J566" i="21"/>
  <c r="H566" i="21"/>
  <c r="G566" i="21"/>
  <c r="F566" i="21"/>
  <c r="U565" i="21"/>
  <c r="Q565" i="21"/>
  <c r="M565" i="21"/>
  <c r="I565" i="21"/>
  <c r="U564" i="21"/>
  <c r="Q564" i="21"/>
  <c r="M564" i="21"/>
  <c r="I564" i="21"/>
  <c r="U563" i="21"/>
  <c r="Q563" i="21"/>
  <c r="M563" i="21"/>
  <c r="I563" i="21"/>
  <c r="T562" i="21"/>
  <c r="S562" i="21"/>
  <c r="R562" i="21"/>
  <c r="P562" i="21"/>
  <c r="O562" i="21"/>
  <c r="N562" i="21"/>
  <c r="L562" i="21"/>
  <c r="L561" i="21"/>
  <c r="K562" i="21"/>
  <c r="J562" i="21"/>
  <c r="H562" i="21"/>
  <c r="G562" i="21"/>
  <c r="F562" i="21"/>
  <c r="T553" i="21"/>
  <c r="T556" i="21"/>
  <c r="S553" i="21"/>
  <c r="S556" i="21" s="1"/>
  <c r="R553" i="21"/>
  <c r="R556" i="21"/>
  <c r="P553" i="21"/>
  <c r="P556" i="21" s="1"/>
  <c r="O553" i="21"/>
  <c r="O556" i="21"/>
  <c r="N553" i="21"/>
  <c r="N556" i="21" s="1"/>
  <c r="L553" i="21"/>
  <c r="L556" i="21"/>
  <c r="K553" i="21"/>
  <c r="K556" i="21" s="1"/>
  <c r="J553" i="21"/>
  <c r="J556" i="21"/>
  <c r="H553" i="21"/>
  <c r="H556" i="21" s="1"/>
  <c r="G553" i="21"/>
  <c r="G556" i="21"/>
  <c r="F553" i="21"/>
  <c r="F556" i="21" s="1"/>
  <c r="T550" i="21"/>
  <c r="S550" i="21"/>
  <c r="R550" i="21"/>
  <c r="P550" i="21"/>
  <c r="O550" i="21"/>
  <c r="N550" i="21"/>
  <c r="L550" i="21"/>
  <c r="K550" i="21"/>
  <c r="J550" i="21"/>
  <c r="H550" i="21"/>
  <c r="G550" i="21"/>
  <c r="F550" i="21"/>
  <c r="U547" i="21"/>
  <c r="Q547" i="21"/>
  <c r="M547" i="21"/>
  <c r="I547" i="21"/>
  <c r="U546" i="21"/>
  <c r="Q546" i="21"/>
  <c r="M546" i="21"/>
  <c r="I546" i="21"/>
  <c r="U545" i="21"/>
  <c r="Q545" i="21"/>
  <c r="M545" i="21"/>
  <c r="I545" i="21"/>
  <c r="U544" i="21"/>
  <c r="Q544" i="21"/>
  <c r="M544" i="21"/>
  <c r="I544" i="21"/>
  <c r="U543" i="21"/>
  <c r="Q543" i="21"/>
  <c r="M543" i="21"/>
  <c r="I543" i="21"/>
  <c r="T542" i="21"/>
  <c r="S542" i="21"/>
  <c r="R542" i="21"/>
  <c r="P542" i="21"/>
  <c r="O542" i="21"/>
  <c r="N542" i="21"/>
  <c r="L542" i="21"/>
  <c r="K542" i="21"/>
  <c r="J542" i="21"/>
  <c r="H542" i="21"/>
  <c r="G542" i="21"/>
  <c r="F542" i="21"/>
  <c r="U541" i="21"/>
  <c r="Q541" i="21"/>
  <c r="M541" i="21"/>
  <c r="I541" i="21"/>
  <c r="U540" i="21"/>
  <c r="Q540" i="21"/>
  <c r="M540" i="21"/>
  <c r="I540" i="21"/>
  <c r="T539" i="21"/>
  <c r="S539" i="21"/>
  <c r="R539" i="21"/>
  <c r="P539" i="21"/>
  <c r="O539" i="21"/>
  <c r="N539" i="21"/>
  <c r="L539" i="21"/>
  <c r="K539" i="21"/>
  <c r="J539" i="21"/>
  <c r="H539" i="21"/>
  <c r="G539" i="21"/>
  <c r="F539" i="21"/>
  <c r="U538" i="21"/>
  <c r="Q538" i="21"/>
  <c r="M538" i="21"/>
  <c r="I538" i="21"/>
  <c r="W538" i="21" s="1"/>
  <c r="U537" i="21"/>
  <c r="Q537" i="21"/>
  <c r="M537" i="21"/>
  <c r="I537" i="21"/>
  <c r="U535" i="21"/>
  <c r="Q535" i="21"/>
  <c r="M535" i="21"/>
  <c r="I535" i="21"/>
  <c r="T534" i="21"/>
  <c r="S534" i="21"/>
  <c r="R534" i="21"/>
  <c r="P534" i="21"/>
  <c r="O534" i="21"/>
  <c r="N534" i="21"/>
  <c r="L534" i="21"/>
  <c r="K534" i="21"/>
  <c r="J534" i="21"/>
  <c r="H534" i="21"/>
  <c r="G534" i="21"/>
  <c r="F534" i="21"/>
  <c r="U532" i="21"/>
  <c r="Q532" i="21"/>
  <c r="M532" i="21"/>
  <c r="I532" i="21"/>
  <c r="U531" i="21"/>
  <c r="Q531" i="21"/>
  <c r="M531" i="21"/>
  <c r="I531" i="21"/>
  <c r="U530" i="21"/>
  <c r="Q530" i="21"/>
  <c r="M530" i="21"/>
  <c r="I530" i="21"/>
  <c r="U529" i="21"/>
  <c r="Q529" i="21"/>
  <c r="M529" i="21"/>
  <c r="I529" i="21"/>
  <c r="U528" i="21"/>
  <c r="Q528" i="21"/>
  <c r="M528" i="21"/>
  <c r="I528" i="21"/>
  <c r="U527" i="21"/>
  <c r="Q527" i="21"/>
  <c r="W527" i="21" s="1"/>
  <c r="M527" i="21"/>
  <c r="I527" i="21"/>
  <c r="U526" i="21"/>
  <c r="Q526" i="21"/>
  <c r="M526" i="21"/>
  <c r="I526" i="21"/>
  <c r="U525" i="21"/>
  <c r="Q525" i="21"/>
  <c r="M525" i="21"/>
  <c r="I525" i="21"/>
  <c r="T524" i="21"/>
  <c r="S524" i="21"/>
  <c r="R524" i="21"/>
  <c r="P524" i="21"/>
  <c r="O524" i="21"/>
  <c r="N524" i="21"/>
  <c r="L524" i="21"/>
  <c r="K524" i="21"/>
  <c r="J524" i="21"/>
  <c r="H524" i="21"/>
  <c r="G524" i="21"/>
  <c r="F524" i="21"/>
  <c r="U523" i="21"/>
  <c r="Q523" i="21"/>
  <c r="M523" i="21"/>
  <c r="I523" i="21"/>
  <c r="U522" i="21"/>
  <c r="Q522" i="21"/>
  <c r="M522" i="21"/>
  <c r="I522" i="21"/>
  <c r="U521" i="21"/>
  <c r="Q521" i="21"/>
  <c r="M521" i="21"/>
  <c r="I521" i="21"/>
  <c r="T520" i="21"/>
  <c r="S520" i="21"/>
  <c r="R520" i="21"/>
  <c r="R519" i="21"/>
  <c r="R518" i="21"/>
  <c r="R517" i="21"/>
  <c r="P520" i="21"/>
  <c r="O520" i="21"/>
  <c r="N520" i="21"/>
  <c r="L520" i="21"/>
  <c r="L519" i="21"/>
  <c r="L518" i="21"/>
  <c r="L517" i="21"/>
  <c r="K520" i="21"/>
  <c r="J520" i="21"/>
  <c r="H520" i="21"/>
  <c r="G520" i="21"/>
  <c r="G519" i="21"/>
  <c r="G518" i="21"/>
  <c r="G517" i="21"/>
  <c r="F520" i="21"/>
  <c r="T511" i="21"/>
  <c r="T514" i="21" s="1"/>
  <c r="S511" i="21"/>
  <c r="S514" i="21" s="1"/>
  <c r="R511" i="21"/>
  <c r="R514" i="21"/>
  <c r="P511" i="21"/>
  <c r="P514" i="21" s="1"/>
  <c r="O511" i="21"/>
  <c r="O514" i="21" s="1"/>
  <c r="N511" i="21"/>
  <c r="N514" i="21" s="1"/>
  <c r="L511" i="21"/>
  <c r="L514" i="21"/>
  <c r="K511" i="21"/>
  <c r="K514" i="21" s="1"/>
  <c r="J511" i="21"/>
  <c r="J514" i="21" s="1"/>
  <c r="H511" i="21"/>
  <c r="G511" i="21"/>
  <c r="G514" i="21"/>
  <c r="F511" i="21"/>
  <c r="F514" i="21"/>
  <c r="T508" i="21"/>
  <c r="S508" i="21"/>
  <c r="R508" i="21"/>
  <c r="P508" i="21"/>
  <c r="O508" i="21"/>
  <c r="N508" i="21"/>
  <c r="L508" i="21"/>
  <c r="K508" i="21"/>
  <c r="J508" i="21"/>
  <c r="H508" i="21"/>
  <c r="G508" i="21"/>
  <c r="F508" i="21"/>
  <c r="U505" i="21"/>
  <c r="Q505" i="21"/>
  <c r="M505" i="21"/>
  <c r="I505" i="21"/>
  <c r="U504" i="21"/>
  <c r="Q504" i="21"/>
  <c r="M504" i="21"/>
  <c r="I504" i="21"/>
  <c r="U503" i="21"/>
  <c r="Q503" i="21"/>
  <c r="M503" i="21"/>
  <c r="I503" i="21"/>
  <c r="U502" i="21"/>
  <c r="Q502" i="21"/>
  <c r="M502" i="21"/>
  <c r="I502" i="21"/>
  <c r="U501" i="21"/>
  <c r="Q501" i="21"/>
  <c r="M501" i="21"/>
  <c r="I501" i="21"/>
  <c r="T500" i="21"/>
  <c r="S500" i="21"/>
  <c r="R500" i="21"/>
  <c r="P500" i="21"/>
  <c r="O500" i="21"/>
  <c r="N500" i="21"/>
  <c r="L500" i="21"/>
  <c r="K500" i="21"/>
  <c r="J500" i="21"/>
  <c r="H500" i="21"/>
  <c r="G500" i="21"/>
  <c r="F500" i="21"/>
  <c r="U499" i="21"/>
  <c r="Q499" i="21"/>
  <c r="M499" i="21"/>
  <c r="I499" i="21"/>
  <c r="U498" i="21"/>
  <c r="Q498" i="21"/>
  <c r="M498" i="21"/>
  <c r="I498" i="21"/>
  <c r="T497" i="21"/>
  <c r="S497" i="21"/>
  <c r="R497" i="21"/>
  <c r="P497" i="21"/>
  <c r="O497" i="21"/>
  <c r="N497" i="21"/>
  <c r="L497" i="21"/>
  <c r="K497" i="21"/>
  <c r="J497" i="21"/>
  <c r="H497" i="21"/>
  <c r="G497" i="21"/>
  <c r="F497" i="21"/>
  <c r="U496" i="21"/>
  <c r="Q496" i="21"/>
  <c r="M496" i="21"/>
  <c r="I496" i="21"/>
  <c r="U495" i="21"/>
  <c r="Q495" i="21"/>
  <c r="M495" i="21"/>
  <c r="I495" i="21"/>
  <c r="U493" i="21"/>
  <c r="Q493" i="21"/>
  <c r="M493" i="21"/>
  <c r="I493" i="21"/>
  <c r="T492" i="21"/>
  <c r="S492" i="21"/>
  <c r="R492" i="21"/>
  <c r="P492" i="21"/>
  <c r="O492" i="21"/>
  <c r="N492" i="21"/>
  <c r="L492" i="21"/>
  <c r="K492" i="21"/>
  <c r="J492" i="21"/>
  <c r="H492" i="21"/>
  <c r="G492" i="21"/>
  <c r="F492" i="21"/>
  <c r="U491" i="21"/>
  <c r="Q491" i="21"/>
  <c r="M491" i="21"/>
  <c r="I491" i="21"/>
  <c r="U490" i="21"/>
  <c r="Q490" i="21"/>
  <c r="M490" i="21"/>
  <c r="I490" i="21"/>
  <c r="U489" i="21"/>
  <c r="Q489" i="21"/>
  <c r="M489" i="21"/>
  <c r="I489" i="21"/>
  <c r="U488" i="21"/>
  <c r="Q488" i="21"/>
  <c r="M488" i="21"/>
  <c r="I488" i="21"/>
  <c r="U487" i="21"/>
  <c r="Q487" i="21"/>
  <c r="M487" i="21"/>
  <c r="I487" i="21"/>
  <c r="U486" i="21"/>
  <c r="Q486" i="21"/>
  <c r="M486" i="21"/>
  <c r="I486" i="21"/>
  <c r="U485" i="21"/>
  <c r="Q485" i="21"/>
  <c r="M485" i="21"/>
  <c r="I485" i="21"/>
  <c r="U484" i="21"/>
  <c r="Q484" i="21"/>
  <c r="M484" i="21"/>
  <c r="I484" i="21"/>
  <c r="U483" i="21"/>
  <c r="Q483" i="21"/>
  <c r="M483" i="21"/>
  <c r="M482" i="21"/>
  <c r="I483" i="21"/>
  <c r="T482" i="21"/>
  <c r="S482" i="21"/>
  <c r="R482" i="21"/>
  <c r="P482" i="21"/>
  <c r="O482" i="21"/>
  <c r="N482" i="21"/>
  <c r="L482" i="21"/>
  <c r="K482" i="21"/>
  <c r="J482" i="21"/>
  <c r="H482" i="21"/>
  <c r="G482" i="21"/>
  <c r="F482" i="21"/>
  <c r="U481" i="21"/>
  <c r="Q481" i="21"/>
  <c r="M481" i="21"/>
  <c r="I481" i="21"/>
  <c r="U480" i="21"/>
  <c r="Q480" i="21"/>
  <c r="M480" i="21"/>
  <c r="I480" i="21"/>
  <c r="U479" i="21"/>
  <c r="Q479" i="21"/>
  <c r="M479" i="21"/>
  <c r="I479" i="21"/>
  <c r="T478" i="21"/>
  <c r="S478" i="21"/>
  <c r="R478" i="21"/>
  <c r="R477" i="21"/>
  <c r="P478" i="21"/>
  <c r="O478" i="21"/>
  <c r="N478" i="21"/>
  <c r="L478" i="21"/>
  <c r="K478" i="21"/>
  <c r="J478" i="21"/>
  <c r="H478" i="21"/>
  <c r="G478" i="21"/>
  <c r="F478" i="21"/>
  <c r="T469" i="21"/>
  <c r="T472" i="21"/>
  <c r="S469" i="21"/>
  <c r="S472" i="21"/>
  <c r="R469" i="21"/>
  <c r="P469" i="21"/>
  <c r="P472" i="21" s="1"/>
  <c r="O469" i="21"/>
  <c r="O472" i="21"/>
  <c r="N469" i="21"/>
  <c r="N472" i="21" s="1"/>
  <c r="L469" i="21"/>
  <c r="L472" i="21" s="1"/>
  <c r="K469" i="21"/>
  <c r="J469" i="21"/>
  <c r="J472" i="21"/>
  <c r="H469" i="21"/>
  <c r="H472" i="21"/>
  <c r="G469" i="21"/>
  <c r="G472" i="21"/>
  <c r="F469" i="21"/>
  <c r="F472" i="21" s="1"/>
  <c r="T466" i="21"/>
  <c r="S466" i="21"/>
  <c r="R466" i="21"/>
  <c r="P466" i="21"/>
  <c r="O466" i="21"/>
  <c r="N466" i="21"/>
  <c r="L466" i="21"/>
  <c r="K466" i="21"/>
  <c r="J466" i="21"/>
  <c r="H466" i="21"/>
  <c r="G466" i="21"/>
  <c r="F466" i="21"/>
  <c r="U463" i="21"/>
  <c r="Q463" i="21"/>
  <c r="M463" i="21"/>
  <c r="I463" i="21"/>
  <c r="U462" i="21"/>
  <c r="Q462" i="21"/>
  <c r="M462" i="21"/>
  <c r="I462" i="21"/>
  <c r="U461" i="21"/>
  <c r="Q461" i="21"/>
  <c r="M461" i="21"/>
  <c r="I461" i="21"/>
  <c r="U460" i="21"/>
  <c r="Q460" i="21"/>
  <c r="M460" i="21"/>
  <c r="I460" i="21"/>
  <c r="U459" i="21"/>
  <c r="Q459" i="21"/>
  <c r="M459" i="21"/>
  <c r="I459" i="21"/>
  <c r="T458" i="21"/>
  <c r="S458" i="21"/>
  <c r="R458" i="21"/>
  <c r="P458" i="21"/>
  <c r="O458" i="21"/>
  <c r="N458" i="21"/>
  <c r="L458" i="21"/>
  <c r="K458" i="21"/>
  <c r="J458" i="21"/>
  <c r="H458" i="21"/>
  <c r="G458" i="21"/>
  <c r="F458" i="21"/>
  <c r="U457" i="21"/>
  <c r="Q457" i="21"/>
  <c r="M457" i="21"/>
  <c r="I457" i="21"/>
  <c r="U456" i="21"/>
  <c r="Q456" i="21"/>
  <c r="M456" i="21"/>
  <c r="I456" i="21"/>
  <c r="T455" i="21"/>
  <c r="S455" i="21"/>
  <c r="R455" i="21"/>
  <c r="P455" i="21"/>
  <c r="O455" i="21"/>
  <c r="N455" i="21"/>
  <c r="L455" i="21"/>
  <c r="K455" i="21"/>
  <c r="J455" i="21"/>
  <c r="H455" i="21"/>
  <c r="G455" i="21"/>
  <c r="F455" i="21"/>
  <c r="U454" i="21"/>
  <c r="Q454" i="21"/>
  <c r="M454" i="21"/>
  <c r="I454" i="21"/>
  <c r="U453" i="21"/>
  <c r="Q453" i="21"/>
  <c r="M453" i="21"/>
  <c r="I453" i="21"/>
  <c r="U451" i="21"/>
  <c r="Q451" i="21"/>
  <c r="M451" i="21"/>
  <c r="I451" i="21"/>
  <c r="T450" i="21"/>
  <c r="S450" i="21"/>
  <c r="R450" i="21"/>
  <c r="P450" i="21"/>
  <c r="O450" i="21"/>
  <c r="N450" i="21"/>
  <c r="L450" i="21"/>
  <c r="K450" i="21"/>
  <c r="J450" i="21"/>
  <c r="H450" i="21"/>
  <c r="G450" i="21"/>
  <c r="F450" i="21"/>
  <c r="U448" i="21"/>
  <c r="Q448" i="21"/>
  <c r="M448" i="21"/>
  <c r="I448" i="21"/>
  <c r="U447" i="21"/>
  <c r="Q447" i="21"/>
  <c r="M447" i="21"/>
  <c r="I447" i="21"/>
  <c r="U446" i="21"/>
  <c r="Q446" i="21"/>
  <c r="M446" i="21"/>
  <c r="I446" i="21"/>
  <c r="U445" i="21"/>
  <c r="Q445" i="21"/>
  <c r="M445" i="21"/>
  <c r="I445" i="21"/>
  <c r="U444" i="21"/>
  <c r="Q444" i="21"/>
  <c r="M444" i="21"/>
  <c r="I444" i="21"/>
  <c r="U443" i="21"/>
  <c r="Q443" i="21"/>
  <c r="M443" i="21"/>
  <c r="I443" i="21"/>
  <c r="U442" i="21"/>
  <c r="Q442" i="21"/>
  <c r="M442" i="21"/>
  <c r="I442" i="21"/>
  <c r="U441" i="21"/>
  <c r="Q441" i="21"/>
  <c r="M441" i="21"/>
  <c r="I441" i="21"/>
  <c r="T440" i="21"/>
  <c r="S440" i="21"/>
  <c r="R440" i="21"/>
  <c r="P440" i="21"/>
  <c r="O440" i="21"/>
  <c r="N440" i="21"/>
  <c r="L440" i="21"/>
  <c r="K440" i="21"/>
  <c r="J440" i="21"/>
  <c r="H440" i="21"/>
  <c r="G440" i="21"/>
  <c r="F440" i="21"/>
  <c r="U439" i="21"/>
  <c r="Q439" i="21"/>
  <c r="M439" i="21"/>
  <c r="I439" i="21"/>
  <c r="U438" i="21"/>
  <c r="Q438" i="21"/>
  <c r="M438" i="21"/>
  <c r="I438" i="21"/>
  <c r="U437" i="21"/>
  <c r="Q437" i="21"/>
  <c r="M437" i="21"/>
  <c r="I437" i="21"/>
  <c r="T436" i="21"/>
  <c r="S436" i="21"/>
  <c r="R436" i="21"/>
  <c r="P436" i="21"/>
  <c r="O436" i="21"/>
  <c r="N436" i="21"/>
  <c r="L436" i="21"/>
  <c r="K436" i="21"/>
  <c r="J436" i="21"/>
  <c r="H436" i="21"/>
  <c r="G436" i="21"/>
  <c r="F436" i="21"/>
  <c r="T427" i="21"/>
  <c r="T430" i="21" s="1"/>
  <c r="S427" i="21"/>
  <c r="S430" i="21" s="1"/>
  <c r="R427" i="21"/>
  <c r="R430" i="21" s="1"/>
  <c r="P427" i="21"/>
  <c r="P430" i="21" s="1"/>
  <c r="O427" i="21"/>
  <c r="O430" i="21" s="1"/>
  <c r="N427" i="21"/>
  <c r="N430" i="21" s="1"/>
  <c r="L427" i="21"/>
  <c r="L430" i="21" s="1"/>
  <c r="K427" i="21"/>
  <c r="K430" i="21" s="1"/>
  <c r="J427" i="21"/>
  <c r="J430" i="21" s="1"/>
  <c r="H427" i="21"/>
  <c r="H430" i="21" s="1"/>
  <c r="G427" i="21"/>
  <c r="G430" i="21" s="1"/>
  <c r="F427" i="21"/>
  <c r="T424" i="21"/>
  <c r="S424" i="21"/>
  <c r="R424" i="21"/>
  <c r="P424" i="21"/>
  <c r="O424" i="21"/>
  <c r="N424" i="21"/>
  <c r="L424" i="21"/>
  <c r="K424" i="21"/>
  <c r="J424" i="21"/>
  <c r="H424" i="21"/>
  <c r="G424" i="21"/>
  <c r="F424" i="21"/>
  <c r="U421" i="21"/>
  <c r="Q421" i="21"/>
  <c r="M421" i="21"/>
  <c r="I421" i="21"/>
  <c r="U420" i="21"/>
  <c r="Q420" i="21"/>
  <c r="M420" i="21"/>
  <c r="I420" i="21"/>
  <c r="U419" i="21"/>
  <c r="Q419" i="21"/>
  <c r="M419" i="21"/>
  <c r="I419" i="21"/>
  <c r="U418" i="21"/>
  <c r="Q418" i="21"/>
  <c r="M418" i="21"/>
  <c r="I418" i="21"/>
  <c r="U417" i="21"/>
  <c r="Q417" i="21"/>
  <c r="M417" i="21"/>
  <c r="I417" i="21"/>
  <c r="T416" i="21"/>
  <c r="S416" i="21"/>
  <c r="R416" i="21"/>
  <c r="P416" i="21"/>
  <c r="O416" i="21"/>
  <c r="N416" i="21"/>
  <c r="L416" i="21"/>
  <c r="K416" i="21"/>
  <c r="J416" i="21"/>
  <c r="H416" i="21"/>
  <c r="G416" i="21"/>
  <c r="F416" i="21"/>
  <c r="U415" i="21"/>
  <c r="Q415" i="21"/>
  <c r="M415" i="21"/>
  <c r="I415" i="21"/>
  <c r="U414" i="21"/>
  <c r="Q414" i="21"/>
  <c r="M414" i="21"/>
  <c r="I414" i="21"/>
  <c r="T413" i="21"/>
  <c r="S413" i="21"/>
  <c r="R413" i="21"/>
  <c r="P413" i="21"/>
  <c r="O413" i="21"/>
  <c r="N413" i="21"/>
  <c r="L413" i="21"/>
  <c r="K413" i="21"/>
  <c r="J413" i="21"/>
  <c r="H413" i="21"/>
  <c r="G413" i="21"/>
  <c r="F413" i="21"/>
  <c r="U412" i="21"/>
  <c r="Q412" i="21"/>
  <c r="M412" i="21"/>
  <c r="I412" i="21"/>
  <c r="U411" i="21"/>
  <c r="Q411" i="21"/>
  <c r="M411" i="21"/>
  <c r="I411" i="21"/>
  <c r="U409" i="21"/>
  <c r="Q409" i="21"/>
  <c r="M409" i="21"/>
  <c r="I409" i="21"/>
  <c r="T408" i="21"/>
  <c r="S408" i="21"/>
  <c r="R408" i="21"/>
  <c r="P408" i="21"/>
  <c r="O408" i="21"/>
  <c r="N408" i="21"/>
  <c r="L408" i="21"/>
  <c r="K408" i="21"/>
  <c r="J408" i="21"/>
  <c r="H408" i="21"/>
  <c r="G408" i="21"/>
  <c r="F408" i="21"/>
  <c r="U406" i="21"/>
  <c r="Q406" i="21"/>
  <c r="M406" i="21"/>
  <c r="I406" i="21"/>
  <c r="U405" i="21"/>
  <c r="Q405" i="21"/>
  <c r="M405" i="21"/>
  <c r="I405" i="21"/>
  <c r="U404" i="21"/>
  <c r="Q404" i="21"/>
  <c r="M404" i="21"/>
  <c r="V404" i="21" s="1"/>
  <c r="A404" i="21" s="1"/>
  <c r="I404" i="21"/>
  <c r="U403" i="21"/>
  <c r="Q403" i="21"/>
  <c r="M403" i="21"/>
  <c r="I403" i="21"/>
  <c r="U402" i="21"/>
  <c r="Q402" i="21"/>
  <c r="M402" i="21"/>
  <c r="I402" i="21"/>
  <c r="U401" i="21"/>
  <c r="Q401" i="21"/>
  <c r="M401" i="21"/>
  <c r="I401" i="21"/>
  <c r="U400" i="21"/>
  <c r="Q400" i="21"/>
  <c r="M400" i="21"/>
  <c r="I400" i="21"/>
  <c r="U399" i="21"/>
  <c r="Q399" i="21"/>
  <c r="M399" i="21"/>
  <c r="I399" i="21"/>
  <c r="T398" i="21"/>
  <c r="S398" i="21"/>
  <c r="R398" i="21"/>
  <c r="P398" i="21"/>
  <c r="O398" i="21"/>
  <c r="N398" i="21"/>
  <c r="L398" i="21"/>
  <c r="K398" i="21"/>
  <c r="J398" i="21"/>
  <c r="H398" i="21"/>
  <c r="G398" i="21"/>
  <c r="F398" i="21"/>
  <c r="U397" i="21"/>
  <c r="Q397" i="21"/>
  <c r="M397" i="21"/>
  <c r="I397" i="21"/>
  <c r="U396" i="21"/>
  <c r="Q396" i="21"/>
  <c r="M396" i="21"/>
  <c r="I396" i="21"/>
  <c r="U395" i="21"/>
  <c r="Q395" i="21"/>
  <c r="Q394" i="21"/>
  <c r="M395" i="21"/>
  <c r="I395" i="21"/>
  <c r="T394" i="21"/>
  <c r="S394" i="21"/>
  <c r="R394" i="21"/>
  <c r="P394" i="21"/>
  <c r="O394" i="21"/>
  <c r="N394" i="21"/>
  <c r="L394" i="21"/>
  <c r="K394" i="21"/>
  <c r="J394" i="21"/>
  <c r="H394" i="21"/>
  <c r="G394" i="21"/>
  <c r="F394" i="21"/>
  <c r="T381" i="21"/>
  <c r="T377" i="21"/>
  <c r="T384" i="21" s="1"/>
  <c r="S381" i="21"/>
  <c r="S377" i="21" s="1"/>
  <c r="S384" i="21" s="1"/>
  <c r="R381" i="21"/>
  <c r="R377" i="21"/>
  <c r="R384" i="21" s="1"/>
  <c r="P381" i="21"/>
  <c r="P377" i="21" s="1"/>
  <c r="P384" i="21" s="1"/>
  <c r="O381" i="21"/>
  <c r="O377" i="21" s="1"/>
  <c r="O384" i="21" s="1"/>
  <c r="N381" i="21"/>
  <c r="N377" i="21"/>
  <c r="N384" i="21" s="1"/>
  <c r="L381" i="21"/>
  <c r="L377" i="21" s="1"/>
  <c r="L384" i="21" s="1"/>
  <c r="K381" i="21"/>
  <c r="K377" i="21"/>
  <c r="K384" i="21" s="1"/>
  <c r="J381" i="21"/>
  <c r="J377" i="21" s="1"/>
  <c r="H381" i="21"/>
  <c r="H377" i="21" s="1"/>
  <c r="H384" i="21" s="1"/>
  <c r="G381" i="21"/>
  <c r="G377" i="21"/>
  <c r="G384" i="21" s="1"/>
  <c r="F381" i="21"/>
  <c r="F377" i="21" s="1"/>
  <c r="F384" i="21" s="1"/>
  <c r="T378" i="21"/>
  <c r="T376" i="21"/>
  <c r="S378" i="21"/>
  <c r="S376" i="21"/>
  <c r="R378" i="21"/>
  <c r="R376" i="21"/>
  <c r="P378" i="21"/>
  <c r="P376" i="21"/>
  <c r="O378" i="21"/>
  <c r="O376" i="21"/>
  <c r="N378" i="21"/>
  <c r="N376" i="21"/>
  <c r="L378" i="21"/>
  <c r="L376" i="21"/>
  <c r="K378" i="21"/>
  <c r="K376" i="21"/>
  <c r="J378" i="21"/>
  <c r="J376" i="21"/>
  <c r="H378" i="21"/>
  <c r="H376" i="21"/>
  <c r="G378" i="21"/>
  <c r="G376" i="21"/>
  <c r="F378" i="21"/>
  <c r="F376" i="21"/>
  <c r="U373" i="21"/>
  <c r="Q373" i="21"/>
  <c r="M373" i="21"/>
  <c r="I373" i="21"/>
  <c r="U372" i="21"/>
  <c r="Q372" i="21"/>
  <c r="M372" i="21"/>
  <c r="I372" i="21"/>
  <c r="U371" i="21"/>
  <c r="Q371" i="21"/>
  <c r="M371" i="21"/>
  <c r="I371" i="21"/>
  <c r="U370" i="21"/>
  <c r="Q370" i="21"/>
  <c r="M370" i="21"/>
  <c r="I370" i="21"/>
  <c r="U369" i="21"/>
  <c r="Q369" i="21"/>
  <c r="M369" i="21"/>
  <c r="I369" i="21"/>
  <c r="T368" i="21"/>
  <c r="S368" i="21"/>
  <c r="R368" i="21"/>
  <c r="P368" i="21"/>
  <c r="O368" i="21"/>
  <c r="N368" i="21"/>
  <c r="L368" i="21"/>
  <c r="K368" i="21"/>
  <c r="J368" i="21"/>
  <c r="H368" i="21"/>
  <c r="G368" i="21"/>
  <c r="F368" i="21"/>
  <c r="U367" i="21"/>
  <c r="Q367" i="21"/>
  <c r="M367" i="21"/>
  <c r="I367" i="21"/>
  <c r="U366" i="21"/>
  <c r="Q366" i="21"/>
  <c r="M366" i="21"/>
  <c r="I366" i="21"/>
  <c r="T365" i="21"/>
  <c r="S365" i="21"/>
  <c r="R365" i="21"/>
  <c r="P365" i="21"/>
  <c r="O365" i="21"/>
  <c r="N365" i="21"/>
  <c r="L365" i="21"/>
  <c r="K365" i="21"/>
  <c r="J365" i="21"/>
  <c r="H365" i="21"/>
  <c r="G365" i="21"/>
  <c r="F365" i="21"/>
  <c r="U364" i="21"/>
  <c r="Q364" i="21"/>
  <c r="M364" i="21"/>
  <c r="I364" i="21"/>
  <c r="U363" i="21"/>
  <c r="Q363" i="21"/>
  <c r="M363" i="21"/>
  <c r="I363" i="21"/>
  <c r="U361" i="21"/>
  <c r="Q361" i="21"/>
  <c r="M361" i="21"/>
  <c r="M360" i="21"/>
  <c r="I361" i="21"/>
  <c r="T360" i="21"/>
  <c r="S360" i="21"/>
  <c r="R360" i="21"/>
  <c r="P360" i="21"/>
  <c r="O360" i="21"/>
  <c r="N360" i="21"/>
  <c r="L360" i="21"/>
  <c r="K360" i="21"/>
  <c r="J360" i="21"/>
  <c r="H360" i="21"/>
  <c r="G360" i="21"/>
  <c r="F360" i="21"/>
  <c r="U358" i="21"/>
  <c r="Q358" i="21"/>
  <c r="M358" i="21"/>
  <c r="I358" i="21"/>
  <c r="U357" i="21"/>
  <c r="Q357" i="21"/>
  <c r="M357" i="21"/>
  <c r="I357" i="21"/>
  <c r="U356" i="21"/>
  <c r="Q356" i="21"/>
  <c r="M356" i="21"/>
  <c r="I356" i="21"/>
  <c r="U355" i="21"/>
  <c r="Q355" i="21"/>
  <c r="M355" i="21"/>
  <c r="I355" i="21"/>
  <c r="U354" i="21"/>
  <c r="Q354" i="21"/>
  <c r="M354" i="21"/>
  <c r="I354" i="21"/>
  <c r="U353" i="21"/>
  <c r="Q353" i="21"/>
  <c r="M353" i="21"/>
  <c r="I353" i="21"/>
  <c r="U352" i="21"/>
  <c r="Q352" i="21"/>
  <c r="M352" i="21"/>
  <c r="I352" i="21"/>
  <c r="U351" i="21"/>
  <c r="Q351" i="21"/>
  <c r="M351" i="21"/>
  <c r="I351" i="21"/>
  <c r="T350" i="21"/>
  <c r="S350" i="21"/>
  <c r="R350" i="21"/>
  <c r="P350" i="21"/>
  <c r="O350" i="21"/>
  <c r="N350" i="21"/>
  <c r="L350" i="21"/>
  <c r="K350" i="21"/>
  <c r="J350" i="21"/>
  <c r="H350" i="21"/>
  <c r="G350" i="21"/>
  <c r="F350" i="21"/>
  <c r="U349" i="21"/>
  <c r="Q349" i="21"/>
  <c r="M349" i="21"/>
  <c r="I349" i="21"/>
  <c r="U348" i="21"/>
  <c r="Q348" i="21"/>
  <c r="M348" i="21"/>
  <c r="I348" i="21"/>
  <c r="U347" i="21"/>
  <c r="Q347" i="21"/>
  <c r="M347" i="21"/>
  <c r="M346" i="21"/>
  <c r="I347" i="21"/>
  <c r="T346" i="21"/>
  <c r="S346" i="21"/>
  <c r="R346" i="21"/>
  <c r="P346" i="21"/>
  <c r="O346" i="21"/>
  <c r="N346" i="21"/>
  <c r="L346" i="21"/>
  <c r="K346" i="21"/>
  <c r="J346" i="21"/>
  <c r="H346" i="21"/>
  <c r="G346" i="21"/>
  <c r="F346" i="21"/>
  <c r="T337" i="21"/>
  <c r="T340" i="21"/>
  <c r="S337" i="21"/>
  <c r="S340" i="21"/>
  <c r="R337" i="21"/>
  <c r="P337" i="21"/>
  <c r="P340" i="21" s="1"/>
  <c r="O337" i="21"/>
  <c r="O340" i="21" s="1"/>
  <c r="N337" i="21"/>
  <c r="N340" i="21" s="1"/>
  <c r="L337" i="21"/>
  <c r="L340" i="21" s="1"/>
  <c r="K337" i="21"/>
  <c r="K340" i="21" s="1"/>
  <c r="J337" i="21"/>
  <c r="J340" i="21" s="1"/>
  <c r="H337" i="21"/>
  <c r="H340" i="21" s="1"/>
  <c r="G337" i="21"/>
  <c r="G340" i="21" s="1"/>
  <c r="F337" i="21"/>
  <c r="F340" i="21" s="1"/>
  <c r="T334" i="21"/>
  <c r="S334" i="21"/>
  <c r="R334" i="21"/>
  <c r="P334" i="21"/>
  <c r="O334" i="21"/>
  <c r="N334" i="21"/>
  <c r="L334" i="21"/>
  <c r="K334" i="21"/>
  <c r="J334" i="21"/>
  <c r="H334" i="21"/>
  <c r="G334" i="21"/>
  <c r="F334" i="21"/>
  <c r="U331" i="21"/>
  <c r="U139" i="21" s="1"/>
  <c r="Q331" i="21"/>
  <c r="Q139" i="21" s="1"/>
  <c r="M331" i="21"/>
  <c r="M139" i="21" s="1"/>
  <c r="I331" i="21"/>
  <c r="U330" i="21"/>
  <c r="U138" i="21"/>
  <c r="Q330" i="21"/>
  <c r="M330" i="21"/>
  <c r="M138" i="21" s="1"/>
  <c r="I330" i="21"/>
  <c r="U329" i="21"/>
  <c r="U137" i="21"/>
  <c r="W137" i="21" s="1"/>
  <c r="Q329" i="21"/>
  <c r="M329" i="21"/>
  <c r="I329" i="21"/>
  <c r="T328" i="21"/>
  <c r="S328" i="21"/>
  <c r="R328" i="21"/>
  <c r="P328" i="21"/>
  <c r="O328" i="21"/>
  <c r="N328" i="21"/>
  <c r="L328" i="21"/>
  <c r="K328" i="21"/>
  <c r="J328" i="21"/>
  <c r="H328" i="21"/>
  <c r="G328" i="21"/>
  <c r="F328" i="21"/>
  <c r="U327" i="21"/>
  <c r="Q327" i="21"/>
  <c r="M327" i="21"/>
  <c r="I327" i="21"/>
  <c r="U326" i="21"/>
  <c r="Q326" i="21"/>
  <c r="M326" i="21"/>
  <c r="I326" i="21"/>
  <c r="U325" i="21"/>
  <c r="Q325" i="21"/>
  <c r="M325" i="21"/>
  <c r="I325" i="21"/>
  <c r="U324" i="21"/>
  <c r="Q324" i="21"/>
  <c r="M324" i="21"/>
  <c r="I324" i="21"/>
  <c r="U323" i="21"/>
  <c r="Q323" i="21"/>
  <c r="M323" i="21"/>
  <c r="I323" i="21"/>
  <c r="T322" i="21"/>
  <c r="S322" i="21"/>
  <c r="R322" i="21"/>
  <c r="P322" i="21"/>
  <c r="O322" i="21"/>
  <c r="N322" i="21"/>
  <c r="L322" i="21"/>
  <c r="K322" i="21"/>
  <c r="J322" i="21"/>
  <c r="H322" i="21"/>
  <c r="G322" i="21"/>
  <c r="F322" i="21"/>
  <c r="U321" i="21"/>
  <c r="Q321" i="21"/>
  <c r="M321" i="21"/>
  <c r="I321" i="21"/>
  <c r="U320" i="21"/>
  <c r="Q320" i="21"/>
  <c r="M320" i="21"/>
  <c r="I320" i="21"/>
  <c r="T319" i="21"/>
  <c r="S319" i="21"/>
  <c r="R319" i="21"/>
  <c r="P319" i="21"/>
  <c r="O319" i="21"/>
  <c r="N319" i="21"/>
  <c r="L319" i="21"/>
  <c r="K319" i="21"/>
  <c r="J319" i="21"/>
  <c r="H319" i="21"/>
  <c r="G319" i="21"/>
  <c r="F319" i="21"/>
  <c r="U318" i="21"/>
  <c r="Q318" i="21"/>
  <c r="M318" i="21"/>
  <c r="I318" i="21"/>
  <c r="U317" i="21"/>
  <c r="Q317" i="21"/>
  <c r="M317" i="21"/>
  <c r="I317" i="21"/>
  <c r="U315" i="21"/>
  <c r="Q315" i="21"/>
  <c r="M315" i="21"/>
  <c r="I315" i="21"/>
  <c r="T314" i="21"/>
  <c r="S314" i="21"/>
  <c r="R314" i="21"/>
  <c r="P314" i="21"/>
  <c r="O314" i="21"/>
  <c r="N314" i="21"/>
  <c r="L314" i="21"/>
  <c r="K314" i="21"/>
  <c r="J314" i="21"/>
  <c r="H314" i="21"/>
  <c r="G314" i="21"/>
  <c r="F314" i="21"/>
  <c r="U312" i="21"/>
  <c r="Q312" i="21"/>
  <c r="M312" i="21"/>
  <c r="I312" i="21"/>
  <c r="U311" i="21"/>
  <c r="Q311" i="21"/>
  <c r="M311" i="21"/>
  <c r="I311" i="21"/>
  <c r="U310" i="21"/>
  <c r="Q310" i="21"/>
  <c r="M310" i="21"/>
  <c r="I310" i="21"/>
  <c r="U309" i="21"/>
  <c r="Q309" i="21"/>
  <c r="M309" i="21"/>
  <c r="I309" i="21"/>
  <c r="U308" i="21"/>
  <c r="Q308" i="21"/>
  <c r="M308" i="21"/>
  <c r="I308" i="21"/>
  <c r="U307" i="21"/>
  <c r="Q307" i="21"/>
  <c r="M307" i="21"/>
  <c r="I307" i="21"/>
  <c r="U306" i="21"/>
  <c r="Q306" i="21"/>
  <c r="M306" i="21"/>
  <c r="I306" i="21"/>
  <c r="U305" i="21"/>
  <c r="U304" i="21"/>
  <c r="Q305" i="21"/>
  <c r="M305" i="21"/>
  <c r="I305" i="21"/>
  <c r="T304" i="21"/>
  <c r="S304" i="21"/>
  <c r="R304" i="21"/>
  <c r="P304" i="21"/>
  <c r="O304" i="21"/>
  <c r="N304" i="21"/>
  <c r="L304" i="21"/>
  <c r="K304" i="21"/>
  <c r="J304" i="21"/>
  <c r="H304" i="21"/>
  <c r="G304" i="21"/>
  <c r="F304" i="21"/>
  <c r="U303" i="21"/>
  <c r="Q303" i="21"/>
  <c r="M303" i="21"/>
  <c r="I303" i="21"/>
  <c r="U302" i="21"/>
  <c r="Q302" i="21"/>
  <c r="M302" i="21"/>
  <c r="I302" i="21"/>
  <c r="U301" i="21"/>
  <c r="Q301" i="21"/>
  <c r="M301" i="21"/>
  <c r="I301" i="21"/>
  <c r="T300" i="21"/>
  <c r="S300" i="21"/>
  <c r="R300" i="21"/>
  <c r="P300" i="21"/>
  <c r="O300" i="21"/>
  <c r="N300" i="21"/>
  <c r="L300" i="21"/>
  <c r="K300" i="21"/>
  <c r="J300" i="21"/>
  <c r="J299" i="21"/>
  <c r="H300" i="21"/>
  <c r="G300" i="21"/>
  <c r="F300" i="21"/>
  <c r="T291" i="21"/>
  <c r="T294" i="21" s="1"/>
  <c r="S291" i="21"/>
  <c r="S294" i="21" s="1"/>
  <c r="R291" i="21"/>
  <c r="R294" i="21" s="1"/>
  <c r="P291" i="21"/>
  <c r="P294" i="21" s="1"/>
  <c r="O291" i="21"/>
  <c r="O294" i="21" s="1"/>
  <c r="N291" i="21"/>
  <c r="N294" i="21" s="1"/>
  <c r="L291" i="21"/>
  <c r="L294" i="21" s="1"/>
  <c r="K291" i="21"/>
  <c r="K294" i="21"/>
  <c r="J291" i="21"/>
  <c r="J294" i="21"/>
  <c r="H291" i="21"/>
  <c r="H294" i="21"/>
  <c r="G291" i="21"/>
  <c r="G294" i="21"/>
  <c r="F291" i="21"/>
  <c r="F294" i="21"/>
  <c r="T288" i="21"/>
  <c r="S288" i="21"/>
  <c r="R288" i="21"/>
  <c r="P288" i="21"/>
  <c r="O288" i="21"/>
  <c r="N288" i="21"/>
  <c r="L288" i="21"/>
  <c r="K288" i="21"/>
  <c r="J288" i="21"/>
  <c r="H288" i="21"/>
  <c r="G288" i="21"/>
  <c r="F288" i="21"/>
  <c r="U285" i="21"/>
  <c r="Q285" i="21"/>
  <c r="M285" i="21"/>
  <c r="M135" i="21" s="1"/>
  <c r="I285" i="21"/>
  <c r="U284" i="21"/>
  <c r="Q284" i="21"/>
  <c r="M284" i="21"/>
  <c r="I284" i="21"/>
  <c r="U283" i="21"/>
  <c r="Q283" i="21"/>
  <c r="M283" i="21"/>
  <c r="I283" i="21"/>
  <c r="U282" i="21"/>
  <c r="Q282" i="21"/>
  <c r="M282" i="21"/>
  <c r="I282" i="21"/>
  <c r="U281" i="21"/>
  <c r="Q281" i="21"/>
  <c r="M281" i="21"/>
  <c r="I281" i="21"/>
  <c r="T280" i="21"/>
  <c r="S280" i="21"/>
  <c r="R280" i="21"/>
  <c r="P280" i="21"/>
  <c r="O280" i="21"/>
  <c r="N280" i="21"/>
  <c r="L280" i="21"/>
  <c r="K280" i="21"/>
  <c r="J280" i="21"/>
  <c r="H280" i="21"/>
  <c r="G280" i="21"/>
  <c r="F280" i="21"/>
  <c r="U279" i="21"/>
  <c r="Q279" i="21"/>
  <c r="M279" i="21"/>
  <c r="I279" i="21"/>
  <c r="U278" i="21"/>
  <c r="Q278" i="21"/>
  <c r="M278" i="21"/>
  <c r="I278" i="21"/>
  <c r="T277" i="21"/>
  <c r="S277" i="21"/>
  <c r="R277" i="21"/>
  <c r="P277" i="21"/>
  <c r="O277" i="21"/>
  <c r="N277" i="21"/>
  <c r="L277" i="21"/>
  <c r="K277" i="21"/>
  <c r="J277" i="21"/>
  <c r="H277" i="21"/>
  <c r="G277" i="21"/>
  <c r="F277" i="21"/>
  <c r="U276" i="21"/>
  <c r="Q276" i="21"/>
  <c r="M276" i="21"/>
  <c r="I276" i="21"/>
  <c r="U275" i="21"/>
  <c r="Q275" i="21"/>
  <c r="M275" i="21"/>
  <c r="I275" i="21"/>
  <c r="U273" i="21"/>
  <c r="Q273" i="21"/>
  <c r="M273" i="21"/>
  <c r="I273" i="21"/>
  <c r="T272" i="21"/>
  <c r="S272" i="21"/>
  <c r="R272" i="21"/>
  <c r="P272" i="21"/>
  <c r="O272" i="21"/>
  <c r="N272" i="21"/>
  <c r="L272" i="21"/>
  <c r="K272" i="21"/>
  <c r="J272" i="21"/>
  <c r="H272" i="21"/>
  <c r="G272" i="21"/>
  <c r="F272" i="21"/>
  <c r="U270" i="21"/>
  <c r="Q270" i="21"/>
  <c r="M270" i="21"/>
  <c r="I270" i="21"/>
  <c r="U269" i="21"/>
  <c r="Q269" i="21"/>
  <c r="M269" i="21"/>
  <c r="I269" i="21"/>
  <c r="U268" i="21"/>
  <c r="Q268" i="21"/>
  <c r="M268" i="21"/>
  <c r="I268" i="21"/>
  <c r="U267" i="21"/>
  <c r="Q267" i="21"/>
  <c r="M267" i="21"/>
  <c r="I267" i="21"/>
  <c r="U266" i="21"/>
  <c r="Q266" i="21"/>
  <c r="M266" i="21"/>
  <c r="I266" i="21"/>
  <c r="U265" i="21"/>
  <c r="Q265" i="21"/>
  <c r="M265" i="21"/>
  <c r="I265" i="21"/>
  <c r="U264" i="21"/>
  <c r="Q264" i="21"/>
  <c r="M264" i="21"/>
  <c r="I264" i="21"/>
  <c r="U263" i="21"/>
  <c r="Q263" i="21"/>
  <c r="M263" i="21"/>
  <c r="I263" i="21"/>
  <c r="T262" i="21"/>
  <c r="S262" i="21"/>
  <c r="R262" i="21"/>
  <c r="P262" i="21"/>
  <c r="O262" i="21"/>
  <c r="N262" i="21"/>
  <c r="L262" i="21"/>
  <c r="K262" i="21"/>
  <c r="J262" i="21"/>
  <c r="H262" i="21"/>
  <c r="G262" i="21"/>
  <c r="F262" i="21"/>
  <c r="U261" i="21"/>
  <c r="Q261" i="21"/>
  <c r="M261" i="21"/>
  <c r="I261" i="21"/>
  <c r="U260" i="21"/>
  <c r="Q260" i="21"/>
  <c r="M260" i="21"/>
  <c r="I260" i="21"/>
  <c r="U259" i="21"/>
  <c r="Q259" i="21"/>
  <c r="M259" i="21"/>
  <c r="I259" i="21"/>
  <c r="T258" i="21"/>
  <c r="S258" i="21"/>
  <c r="R258" i="21"/>
  <c r="P258" i="21"/>
  <c r="O258" i="21"/>
  <c r="N258" i="21"/>
  <c r="L258" i="21"/>
  <c r="K258" i="21"/>
  <c r="J258" i="21"/>
  <c r="H258" i="21"/>
  <c r="G258" i="21"/>
  <c r="F258" i="21"/>
  <c r="T246" i="21"/>
  <c r="S246" i="21"/>
  <c r="R246" i="21"/>
  <c r="P246" i="21"/>
  <c r="O246" i="21"/>
  <c r="N246" i="21"/>
  <c r="L246" i="21"/>
  <c r="K246" i="21"/>
  <c r="J246" i="21"/>
  <c r="H246" i="21"/>
  <c r="G246" i="21"/>
  <c r="F246" i="21"/>
  <c r="U245" i="21"/>
  <c r="Q245" i="21"/>
  <c r="M245" i="21"/>
  <c r="I245" i="21"/>
  <c r="U244" i="21"/>
  <c r="Q244" i="21"/>
  <c r="M244" i="21"/>
  <c r="I244" i="21"/>
  <c r="T243" i="21"/>
  <c r="S243" i="21"/>
  <c r="R243" i="21"/>
  <c r="P243" i="21"/>
  <c r="O243" i="21"/>
  <c r="N243" i="21"/>
  <c r="L243" i="21"/>
  <c r="K243" i="21"/>
  <c r="J243" i="21"/>
  <c r="H243" i="21"/>
  <c r="G243" i="21"/>
  <c r="F243" i="21"/>
  <c r="U242" i="21"/>
  <c r="Q242" i="21"/>
  <c r="M242" i="21"/>
  <c r="I242" i="21"/>
  <c r="U241" i="21"/>
  <c r="Q241" i="21"/>
  <c r="M241" i="21"/>
  <c r="I241" i="21"/>
  <c r="U240" i="21"/>
  <c r="Q240" i="21"/>
  <c r="M240" i="21"/>
  <c r="I240" i="21"/>
  <c r="T239" i="21"/>
  <c r="S239" i="21"/>
  <c r="R239" i="21"/>
  <c r="P239" i="21"/>
  <c r="O239" i="21"/>
  <c r="N239" i="21"/>
  <c r="L239" i="21"/>
  <c r="K239" i="21"/>
  <c r="J239" i="21"/>
  <c r="H239" i="21"/>
  <c r="G239" i="21"/>
  <c r="F239" i="21"/>
  <c r="U238" i="21"/>
  <c r="Q238" i="21"/>
  <c r="M238" i="21"/>
  <c r="I238" i="21"/>
  <c r="U237" i="21"/>
  <c r="Q237" i="21"/>
  <c r="M237" i="21"/>
  <c r="I237" i="21"/>
  <c r="T236" i="21"/>
  <c r="S236" i="21"/>
  <c r="R236" i="21"/>
  <c r="P236" i="21"/>
  <c r="O236" i="21"/>
  <c r="N236" i="21"/>
  <c r="L236" i="21"/>
  <c r="K236" i="21"/>
  <c r="J236" i="21"/>
  <c r="H236" i="21"/>
  <c r="G236" i="21"/>
  <c r="F236" i="21"/>
  <c r="U235" i="21"/>
  <c r="Q235" i="21"/>
  <c r="M235" i="21"/>
  <c r="I235" i="21"/>
  <c r="U234" i="21"/>
  <c r="Q234" i="21"/>
  <c r="M234" i="21"/>
  <c r="I234" i="21"/>
  <c r="U233" i="21"/>
  <c r="Q233" i="21"/>
  <c r="M233" i="21"/>
  <c r="I233" i="21"/>
  <c r="T232" i="21"/>
  <c r="S232" i="21"/>
  <c r="R232" i="21"/>
  <c r="P232" i="21"/>
  <c r="O232" i="21"/>
  <c r="N232" i="21"/>
  <c r="L232" i="21"/>
  <c r="K232" i="21"/>
  <c r="J232" i="21"/>
  <c r="H232" i="21"/>
  <c r="G232" i="21"/>
  <c r="F232" i="21"/>
  <c r="U231" i="21"/>
  <c r="Q231" i="21"/>
  <c r="M231" i="21"/>
  <c r="I231" i="21"/>
  <c r="U230" i="21"/>
  <c r="Q230" i="21"/>
  <c r="M230" i="21"/>
  <c r="I230" i="21"/>
  <c r="U229" i="21"/>
  <c r="Q229" i="21"/>
  <c r="M229" i="21"/>
  <c r="I229" i="21"/>
  <c r="U228" i="21"/>
  <c r="Q228" i="21"/>
  <c r="M228" i="21"/>
  <c r="I228" i="21"/>
  <c r="U227" i="21"/>
  <c r="Q227" i="21"/>
  <c r="M227" i="21"/>
  <c r="I227" i="21"/>
  <c r="U226" i="21"/>
  <c r="Q226" i="21"/>
  <c r="M226" i="21"/>
  <c r="I226" i="21"/>
  <c r="U225" i="21"/>
  <c r="Q225" i="21"/>
  <c r="M225" i="21"/>
  <c r="I225" i="21"/>
  <c r="U224" i="21"/>
  <c r="Q224" i="21"/>
  <c r="M224" i="21"/>
  <c r="I224" i="21"/>
  <c r="U223" i="21"/>
  <c r="Q223" i="21"/>
  <c r="M223" i="21"/>
  <c r="I223" i="21"/>
  <c r="U222" i="21"/>
  <c r="Q222" i="21"/>
  <c r="M222" i="21"/>
  <c r="I222" i="21"/>
  <c r="U221" i="21"/>
  <c r="Q221" i="21"/>
  <c r="M221" i="21"/>
  <c r="I221" i="21"/>
  <c r="U220" i="21"/>
  <c r="Q220" i="21"/>
  <c r="M220" i="21"/>
  <c r="I220" i="21"/>
  <c r="U219" i="21"/>
  <c r="Q219" i="21"/>
  <c r="M219" i="21"/>
  <c r="I219" i="21"/>
  <c r="U218" i="21"/>
  <c r="Q218" i="21"/>
  <c r="M218" i="21"/>
  <c r="I218" i="21"/>
  <c r="U217" i="21"/>
  <c r="Q217" i="21"/>
  <c r="M217" i="21"/>
  <c r="I217" i="21"/>
  <c r="U216" i="21"/>
  <c r="Q216" i="21"/>
  <c r="M216" i="21"/>
  <c r="I216" i="21"/>
  <c r="U215" i="21"/>
  <c r="Q215" i="21"/>
  <c r="M215" i="21"/>
  <c r="I215" i="21"/>
  <c r="U214" i="21"/>
  <c r="Q214" i="21"/>
  <c r="M214" i="21"/>
  <c r="I214" i="21"/>
  <c r="U213" i="21"/>
  <c r="Q213" i="21"/>
  <c r="M213" i="21"/>
  <c r="I213" i="21"/>
  <c r="U212" i="21"/>
  <c r="Q212" i="21"/>
  <c r="M212" i="21"/>
  <c r="I212" i="21"/>
  <c r="U211" i="21"/>
  <c r="Q211" i="21"/>
  <c r="M211" i="21"/>
  <c r="V211" i="21" s="1"/>
  <c r="I211" i="21"/>
  <c r="T210" i="21"/>
  <c r="S210" i="21"/>
  <c r="R210" i="21"/>
  <c r="P210" i="21"/>
  <c r="O210" i="21"/>
  <c r="N210" i="21"/>
  <c r="L210" i="21"/>
  <c r="K210" i="21"/>
  <c r="J210" i="21"/>
  <c r="H210" i="21"/>
  <c r="G210" i="21"/>
  <c r="F210" i="21"/>
  <c r="U209" i="21"/>
  <c r="Q209" i="21"/>
  <c r="M209" i="21"/>
  <c r="I209" i="21"/>
  <c r="U208" i="21"/>
  <c r="Q208" i="21"/>
  <c r="M208" i="21"/>
  <c r="I208" i="21"/>
  <c r="U207" i="21"/>
  <c r="Q207" i="21"/>
  <c r="M207" i="21"/>
  <c r="I207" i="21"/>
  <c r="U206" i="21"/>
  <c r="Q206" i="21"/>
  <c r="M206" i="21"/>
  <c r="I206" i="21"/>
  <c r="U205" i="21"/>
  <c r="Q205" i="21"/>
  <c r="M205" i="21"/>
  <c r="I205" i="21"/>
  <c r="U204" i="21"/>
  <c r="Q204" i="21"/>
  <c r="M204" i="21"/>
  <c r="I204" i="21"/>
  <c r="U200" i="21"/>
  <c r="Q200" i="21"/>
  <c r="M200" i="21"/>
  <c r="I200" i="21"/>
  <c r="U199" i="21"/>
  <c r="Q199" i="21"/>
  <c r="M199" i="21"/>
  <c r="I199" i="21"/>
  <c r="T198" i="21"/>
  <c r="S198" i="21"/>
  <c r="R198" i="21"/>
  <c r="P198" i="21"/>
  <c r="O198" i="21"/>
  <c r="N198" i="21"/>
  <c r="L198" i="21"/>
  <c r="K198" i="21"/>
  <c r="J198" i="21"/>
  <c r="H198" i="21"/>
  <c r="G198" i="21"/>
  <c r="F198" i="21"/>
  <c r="U192" i="21"/>
  <c r="Q192" i="21"/>
  <c r="M192" i="21"/>
  <c r="I192" i="21"/>
  <c r="U190" i="21"/>
  <c r="Q190" i="21"/>
  <c r="M190" i="21"/>
  <c r="I190" i="21"/>
  <c r="U189" i="21"/>
  <c r="Q189" i="21"/>
  <c r="M189" i="21"/>
  <c r="I189" i="21"/>
  <c r="U188" i="21"/>
  <c r="Q188" i="21"/>
  <c r="M188" i="21"/>
  <c r="I188" i="21"/>
  <c r="T187" i="21"/>
  <c r="S187" i="21"/>
  <c r="R187" i="21"/>
  <c r="P187" i="21"/>
  <c r="O187" i="21"/>
  <c r="N187" i="21"/>
  <c r="L187" i="21"/>
  <c r="K187" i="21"/>
  <c r="J187" i="21"/>
  <c r="H187" i="21"/>
  <c r="G187" i="21"/>
  <c r="F187" i="21"/>
  <c r="U186" i="21"/>
  <c r="Q186" i="21"/>
  <c r="M186" i="21"/>
  <c r="I186" i="21"/>
  <c r="U185" i="21"/>
  <c r="Q185" i="21"/>
  <c r="M185" i="21"/>
  <c r="I185" i="21"/>
  <c r="U184" i="21"/>
  <c r="Q184" i="21"/>
  <c r="M184" i="21"/>
  <c r="I184" i="21"/>
  <c r="U183" i="21"/>
  <c r="U182" i="21"/>
  <c r="Q183" i="21"/>
  <c r="M183" i="21"/>
  <c r="I183" i="21"/>
  <c r="T182" i="21"/>
  <c r="S182" i="21"/>
  <c r="R182" i="21"/>
  <c r="P182" i="21"/>
  <c r="O182" i="21"/>
  <c r="N182" i="21"/>
  <c r="L182" i="21"/>
  <c r="K182" i="21"/>
  <c r="J182" i="21"/>
  <c r="H182" i="21"/>
  <c r="G182" i="21"/>
  <c r="F182" i="21"/>
  <c r="U181" i="21"/>
  <c r="Q181" i="21"/>
  <c r="M181" i="21"/>
  <c r="I181" i="21"/>
  <c r="U180" i="21"/>
  <c r="Q180" i="21"/>
  <c r="M180" i="21"/>
  <c r="I180" i="21"/>
  <c r="T179" i="21"/>
  <c r="S179" i="21"/>
  <c r="R179" i="21"/>
  <c r="P179" i="21"/>
  <c r="O179" i="21"/>
  <c r="N179" i="21"/>
  <c r="L179" i="21"/>
  <c r="K179" i="21"/>
  <c r="J179" i="21"/>
  <c r="H179" i="21"/>
  <c r="G179" i="21"/>
  <c r="F179" i="21"/>
  <c r="U178" i="21"/>
  <c r="Q178" i="21"/>
  <c r="M178" i="21"/>
  <c r="I178" i="21"/>
  <c r="U177" i="21"/>
  <c r="Q177" i="21"/>
  <c r="M177" i="21"/>
  <c r="I177" i="21"/>
  <c r="T176" i="21"/>
  <c r="S176" i="21"/>
  <c r="R176" i="21"/>
  <c r="P176" i="21"/>
  <c r="O176" i="21"/>
  <c r="N176" i="21"/>
  <c r="L176" i="21"/>
  <c r="K176" i="21"/>
  <c r="J176" i="21"/>
  <c r="H176" i="21"/>
  <c r="G176" i="21"/>
  <c r="F176" i="21"/>
  <c r="U175" i="21"/>
  <c r="Q175" i="21"/>
  <c r="M175" i="21"/>
  <c r="I175" i="21"/>
  <c r="U174" i="21"/>
  <c r="Q174" i="21"/>
  <c r="M174" i="21"/>
  <c r="I174" i="21"/>
  <c r="U173" i="21"/>
  <c r="Q173" i="21"/>
  <c r="M173" i="21"/>
  <c r="I173" i="21"/>
  <c r="U172" i="21"/>
  <c r="Q172" i="21"/>
  <c r="M172" i="21"/>
  <c r="I172" i="21"/>
  <c r="T171" i="21"/>
  <c r="S171" i="21"/>
  <c r="R171" i="21"/>
  <c r="P171" i="21"/>
  <c r="O171" i="21"/>
  <c r="N171" i="21"/>
  <c r="L171" i="21"/>
  <c r="K171" i="21"/>
  <c r="J171" i="21"/>
  <c r="H171" i="21"/>
  <c r="G171" i="21"/>
  <c r="F171" i="21"/>
  <c r="U170" i="21"/>
  <c r="Q170" i="21"/>
  <c r="M170" i="21"/>
  <c r="I170" i="21"/>
  <c r="U169" i="21"/>
  <c r="Q169" i="21"/>
  <c r="M169" i="21"/>
  <c r="I169" i="21"/>
  <c r="T168" i="21"/>
  <c r="S168" i="21"/>
  <c r="R168" i="21"/>
  <c r="P168" i="21"/>
  <c r="O168" i="21"/>
  <c r="N168" i="21"/>
  <c r="L168" i="21"/>
  <c r="K168" i="21"/>
  <c r="J168" i="21"/>
  <c r="H168" i="21"/>
  <c r="G168" i="21"/>
  <c r="F168" i="21"/>
  <c r="U167" i="21"/>
  <c r="Q167" i="21"/>
  <c r="M167" i="21"/>
  <c r="I167" i="21"/>
  <c r="U166" i="21"/>
  <c r="Q166" i="21"/>
  <c r="M166" i="21"/>
  <c r="I166" i="21"/>
  <c r="U165" i="21"/>
  <c r="Q165" i="21"/>
  <c r="M165" i="21"/>
  <c r="I165" i="21"/>
  <c r="U164" i="21"/>
  <c r="Q164" i="21"/>
  <c r="M164" i="21"/>
  <c r="I164" i="21"/>
  <c r="T163" i="21"/>
  <c r="S163" i="21"/>
  <c r="R163" i="21"/>
  <c r="P163" i="21"/>
  <c r="O163" i="21"/>
  <c r="N163" i="21"/>
  <c r="L163" i="21"/>
  <c r="K163" i="21"/>
  <c r="J163" i="21"/>
  <c r="H163" i="21"/>
  <c r="G163" i="21"/>
  <c r="F163" i="21"/>
  <c r="U162" i="21"/>
  <c r="Q162" i="21"/>
  <c r="M162" i="21"/>
  <c r="I162" i="21"/>
  <c r="U161" i="21"/>
  <c r="Q161" i="21"/>
  <c r="M161" i="21"/>
  <c r="I161" i="21"/>
  <c r="U160" i="21"/>
  <c r="Q160" i="21"/>
  <c r="M160" i="21"/>
  <c r="I160" i="21"/>
  <c r="T159" i="21"/>
  <c r="S159" i="21"/>
  <c r="R159" i="21"/>
  <c r="P159" i="21"/>
  <c r="O159" i="21"/>
  <c r="N159" i="21"/>
  <c r="L159" i="21"/>
  <c r="K159" i="21"/>
  <c r="J159" i="21"/>
  <c r="H159" i="21"/>
  <c r="G159" i="21"/>
  <c r="F159" i="21"/>
  <c r="T153" i="21"/>
  <c r="S153" i="21"/>
  <c r="R153" i="21"/>
  <c r="P153" i="21"/>
  <c r="O153" i="21"/>
  <c r="N153" i="21"/>
  <c r="L153" i="21"/>
  <c r="K153" i="21"/>
  <c r="J153" i="21"/>
  <c r="H153" i="21"/>
  <c r="G153" i="21"/>
  <c r="F153" i="21"/>
  <c r="T152" i="21"/>
  <c r="S152" i="21"/>
  <c r="R152" i="21"/>
  <c r="P152" i="21"/>
  <c r="O152" i="21"/>
  <c r="N152" i="21"/>
  <c r="L152" i="21"/>
  <c r="K152" i="21"/>
  <c r="J152" i="21"/>
  <c r="H152" i="21"/>
  <c r="G152" i="21"/>
  <c r="F152" i="21"/>
  <c r="T150" i="21"/>
  <c r="S150" i="21"/>
  <c r="R150" i="21"/>
  <c r="P150" i="21"/>
  <c r="O150" i="21"/>
  <c r="N150" i="21"/>
  <c r="L150" i="21"/>
  <c r="K150" i="21"/>
  <c r="J150" i="21"/>
  <c r="H150" i="21"/>
  <c r="G150" i="21"/>
  <c r="F150" i="21"/>
  <c r="T149" i="21"/>
  <c r="T148" i="21" s="1"/>
  <c r="T144" i="21" s="1"/>
  <c r="S149" i="21"/>
  <c r="R149" i="21"/>
  <c r="R148" i="21" s="1"/>
  <c r="R144" i="21" s="1"/>
  <c r="P149" i="21"/>
  <c r="O149" i="21"/>
  <c r="O148" i="21" s="1"/>
  <c r="O144" i="21" s="1"/>
  <c r="N149" i="21"/>
  <c r="N148" i="21" s="1"/>
  <c r="N144" i="21" s="1"/>
  <c r="L149" i="21"/>
  <c r="K149" i="21"/>
  <c r="J149" i="21"/>
  <c r="J148" i="21" s="1"/>
  <c r="J144" i="21" s="1"/>
  <c r="H149" i="21"/>
  <c r="H148" i="21" s="1"/>
  <c r="H144" i="21" s="1"/>
  <c r="G149" i="21"/>
  <c r="G148" i="21" s="1"/>
  <c r="G144" i="21" s="1"/>
  <c r="F149" i="21"/>
  <c r="T147" i="21"/>
  <c r="S147" i="21"/>
  <c r="R147" i="21"/>
  <c r="P147" i="21"/>
  <c r="O147" i="21"/>
  <c r="N147" i="21"/>
  <c r="L147" i="21"/>
  <c r="K147" i="21"/>
  <c r="J147" i="21"/>
  <c r="H147" i="21"/>
  <c r="G147" i="21"/>
  <c r="F147" i="21"/>
  <c r="T146" i="21"/>
  <c r="T145" i="21" s="1"/>
  <c r="T143" i="21" s="1"/>
  <c r="S146" i="21"/>
  <c r="S145" i="21" s="1"/>
  <c r="S143" i="21" s="1"/>
  <c r="R146" i="21"/>
  <c r="R145" i="21" s="1"/>
  <c r="R143" i="21" s="1"/>
  <c r="P146" i="21"/>
  <c r="O146" i="21"/>
  <c r="O145" i="21" s="1"/>
  <c r="O143" i="21" s="1"/>
  <c r="N146" i="21"/>
  <c r="N145" i="21" s="1"/>
  <c r="N143" i="21" s="1"/>
  <c r="L146" i="21"/>
  <c r="K146" i="21"/>
  <c r="J146" i="21"/>
  <c r="J145" i="21" s="1"/>
  <c r="J143" i="21" s="1"/>
  <c r="H146" i="21"/>
  <c r="H145" i="21" s="1"/>
  <c r="H143" i="21" s="1"/>
  <c r="G146" i="21"/>
  <c r="F146" i="21"/>
  <c r="T140" i="21"/>
  <c r="S140" i="21"/>
  <c r="R140" i="21"/>
  <c r="P140" i="21"/>
  <c r="O140" i="21"/>
  <c r="N140" i="21"/>
  <c r="L140" i="21"/>
  <c r="K140" i="21"/>
  <c r="J140" i="21"/>
  <c r="I140" i="21"/>
  <c r="H140" i="21"/>
  <c r="G140" i="21"/>
  <c r="F140" i="21"/>
  <c r="T139" i="21"/>
  <c r="S139" i="21"/>
  <c r="R139" i="21"/>
  <c r="P139" i="21"/>
  <c r="O139" i="21"/>
  <c r="N139" i="21"/>
  <c r="L139" i="21"/>
  <c r="K139" i="21"/>
  <c r="J139" i="21"/>
  <c r="H139" i="21"/>
  <c r="G139" i="21"/>
  <c r="F139" i="21"/>
  <c r="T138" i="21"/>
  <c r="S138" i="21"/>
  <c r="R138" i="21"/>
  <c r="P138" i="21"/>
  <c r="O138" i="21"/>
  <c r="N138" i="21"/>
  <c r="L138" i="21"/>
  <c r="K138" i="21"/>
  <c r="J138" i="21"/>
  <c r="H138" i="21"/>
  <c r="G138" i="21"/>
  <c r="F138" i="21"/>
  <c r="T137" i="21"/>
  <c r="S137" i="21"/>
  <c r="S136" i="21"/>
  <c r="R137" i="21"/>
  <c r="P137" i="21"/>
  <c r="P136" i="21" s="1"/>
  <c r="O137" i="21"/>
  <c r="O136" i="21" s="1"/>
  <c r="N137" i="21"/>
  <c r="L137" i="21"/>
  <c r="K137" i="21"/>
  <c r="J137" i="21"/>
  <c r="J136" i="21"/>
  <c r="H137" i="21"/>
  <c r="H136" i="21"/>
  <c r="G137" i="21"/>
  <c r="F137" i="21"/>
  <c r="F136" i="21" s="1"/>
  <c r="T135" i="21"/>
  <c r="S135" i="21"/>
  <c r="R135" i="21"/>
  <c r="P135" i="21"/>
  <c r="O135" i="21"/>
  <c r="N135" i="21"/>
  <c r="L135" i="21"/>
  <c r="K135" i="21"/>
  <c r="J135" i="21"/>
  <c r="H135" i="21"/>
  <c r="G135" i="21"/>
  <c r="F135" i="21"/>
  <c r="T134" i="21"/>
  <c r="S134" i="21"/>
  <c r="R134" i="21"/>
  <c r="P134" i="21"/>
  <c r="O134" i="21"/>
  <c r="N134" i="21"/>
  <c r="L134" i="21"/>
  <c r="K134" i="21"/>
  <c r="J134" i="21"/>
  <c r="H134" i="21"/>
  <c r="G134" i="21"/>
  <c r="F134" i="21"/>
  <c r="T133" i="21"/>
  <c r="S133" i="21"/>
  <c r="R133" i="21"/>
  <c r="P133" i="21"/>
  <c r="O133" i="21"/>
  <c r="N133" i="21"/>
  <c r="L133" i="21"/>
  <c r="K133" i="21"/>
  <c r="J133" i="21"/>
  <c r="H133" i="21"/>
  <c r="G133" i="21"/>
  <c r="F133" i="21"/>
  <c r="T132" i="21"/>
  <c r="S132" i="21"/>
  <c r="R132" i="21"/>
  <c r="P132" i="21"/>
  <c r="O132" i="21"/>
  <c r="N132" i="21"/>
  <c r="L132" i="21"/>
  <c r="K132" i="21"/>
  <c r="J132" i="21"/>
  <c r="H132" i="21"/>
  <c r="G132" i="21"/>
  <c r="F132" i="21"/>
  <c r="T131" i="21"/>
  <c r="T130" i="21" s="1"/>
  <c r="S131" i="21"/>
  <c r="R131" i="21"/>
  <c r="P131" i="21"/>
  <c r="P130" i="21" s="1"/>
  <c r="O131" i="21"/>
  <c r="O130" i="21" s="1"/>
  <c r="N131" i="21"/>
  <c r="L131" i="21"/>
  <c r="K131" i="21"/>
  <c r="J131" i="21"/>
  <c r="J130" i="21" s="1"/>
  <c r="H131" i="21"/>
  <c r="G131" i="21"/>
  <c r="G130" i="21" s="1"/>
  <c r="F131" i="21"/>
  <c r="T129" i="21"/>
  <c r="S129" i="21"/>
  <c r="R129" i="21"/>
  <c r="P129" i="21"/>
  <c r="O129" i="21"/>
  <c r="N129" i="21"/>
  <c r="L129" i="21"/>
  <c r="K129" i="21"/>
  <c r="J129" i="21"/>
  <c r="H129" i="21"/>
  <c r="G129" i="21"/>
  <c r="F129" i="21"/>
  <c r="F127" i="21"/>
  <c r="T128" i="21"/>
  <c r="T127" i="21" s="1"/>
  <c r="S128" i="21"/>
  <c r="R128" i="21"/>
  <c r="R127" i="21" s="1"/>
  <c r="P128" i="21"/>
  <c r="P127" i="21" s="1"/>
  <c r="O128" i="21"/>
  <c r="N128" i="21"/>
  <c r="N127" i="21" s="1"/>
  <c r="L128" i="21"/>
  <c r="L127" i="21" s="1"/>
  <c r="K128" i="21"/>
  <c r="J128" i="21"/>
  <c r="J127" i="21" s="1"/>
  <c r="H128" i="21"/>
  <c r="H127" i="21"/>
  <c r="G128" i="21"/>
  <c r="G127" i="21" s="1"/>
  <c r="F128" i="21"/>
  <c r="T126" i="21"/>
  <c r="S126" i="21"/>
  <c r="R126" i="21"/>
  <c r="P126" i="21"/>
  <c r="O126" i="21"/>
  <c r="N126" i="21"/>
  <c r="L126" i="21"/>
  <c r="K126" i="21"/>
  <c r="J126" i="21"/>
  <c r="H126" i="21"/>
  <c r="G126" i="21"/>
  <c r="F126" i="21"/>
  <c r="T125" i="21"/>
  <c r="S125" i="21"/>
  <c r="R125" i="21"/>
  <c r="R121" i="21" s="1"/>
  <c r="P125" i="21"/>
  <c r="P121" i="21" s="1"/>
  <c r="O125" i="21"/>
  <c r="O121" i="21" s="1"/>
  <c r="N125" i="21"/>
  <c r="L125" i="21"/>
  <c r="K125" i="21"/>
  <c r="K121" i="21" s="1"/>
  <c r="J125" i="21"/>
  <c r="J121" i="21" s="1"/>
  <c r="H125" i="21"/>
  <c r="G125" i="21"/>
  <c r="G121" i="21" s="1"/>
  <c r="F125" i="21"/>
  <c r="T123" i="21"/>
  <c r="S123" i="21"/>
  <c r="R123" i="21"/>
  <c r="P123" i="21"/>
  <c r="O123" i="21"/>
  <c r="N123" i="21"/>
  <c r="L123" i="21"/>
  <c r="K123" i="21"/>
  <c r="J123" i="21"/>
  <c r="H123" i="21"/>
  <c r="G123" i="21"/>
  <c r="F123" i="21"/>
  <c r="T122" i="21"/>
  <c r="S122" i="21"/>
  <c r="R122" i="21"/>
  <c r="P122" i="21"/>
  <c r="O122" i="21"/>
  <c r="N122" i="21"/>
  <c r="N121" i="21" s="1"/>
  <c r="L122" i="21"/>
  <c r="K122" i="21"/>
  <c r="J122" i="21"/>
  <c r="H122" i="21"/>
  <c r="G122" i="21"/>
  <c r="F122" i="21"/>
  <c r="T120" i="21"/>
  <c r="S120" i="21"/>
  <c r="R120" i="21"/>
  <c r="P120" i="21"/>
  <c r="O120" i="21"/>
  <c r="N120" i="21"/>
  <c r="L120" i="21"/>
  <c r="K120" i="21"/>
  <c r="J120" i="21"/>
  <c r="H120" i="21"/>
  <c r="G120" i="21"/>
  <c r="F120" i="21"/>
  <c r="T119" i="21"/>
  <c r="S119" i="21"/>
  <c r="R119" i="21"/>
  <c r="P119" i="21"/>
  <c r="O119" i="21"/>
  <c r="N119" i="21"/>
  <c r="L119" i="21"/>
  <c r="K119" i="21"/>
  <c r="J119" i="21"/>
  <c r="H119" i="21"/>
  <c r="G119" i="21"/>
  <c r="F119" i="21"/>
  <c r="T118" i="21"/>
  <c r="S118" i="21"/>
  <c r="R118" i="21"/>
  <c r="P118" i="21"/>
  <c r="O118" i="21"/>
  <c r="N118" i="21"/>
  <c r="L118" i="21"/>
  <c r="K118" i="21"/>
  <c r="J118" i="21"/>
  <c r="H118" i="21"/>
  <c r="G118" i="21"/>
  <c r="F118" i="21"/>
  <c r="T117" i="21"/>
  <c r="S117" i="21"/>
  <c r="R117" i="21"/>
  <c r="P117" i="21"/>
  <c r="O117" i="21"/>
  <c r="N117" i="21"/>
  <c r="L117" i="21"/>
  <c r="K117" i="21"/>
  <c r="J117" i="21"/>
  <c r="H117" i="21"/>
  <c r="G117" i="21"/>
  <c r="F117" i="21"/>
  <c r="T116" i="21"/>
  <c r="S116" i="21"/>
  <c r="R116" i="21"/>
  <c r="P116" i="21"/>
  <c r="P114" i="21" s="1"/>
  <c r="O116" i="21"/>
  <c r="N116" i="21"/>
  <c r="L116" i="21"/>
  <c r="K116" i="21"/>
  <c r="J116" i="21"/>
  <c r="H116" i="21"/>
  <c r="G116" i="21"/>
  <c r="F116" i="21"/>
  <c r="T115" i="21"/>
  <c r="S115" i="21"/>
  <c r="S114" i="21"/>
  <c r="R115" i="21"/>
  <c r="R114" i="21" s="1"/>
  <c r="P115" i="21"/>
  <c r="O115" i="21"/>
  <c r="N115" i="21"/>
  <c r="L115" i="21"/>
  <c r="L114" i="21"/>
  <c r="K115" i="21"/>
  <c r="K114" i="21" s="1"/>
  <c r="J115" i="21"/>
  <c r="H115" i="21"/>
  <c r="G115" i="21"/>
  <c r="G114" i="21" s="1"/>
  <c r="F115" i="21"/>
  <c r="T113" i="21"/>
  <c r="S113" i="21"/>
  <c r="R113" i="21"/>
  <c r="P113" i="21"/>
  <c r="O113" i="21"/>
  <c r="N113" i="21"/>
  <c r="L113" i="21"/>
  <c r="K113" i="21"/>
  <c r="J113" i="21"/>
  <c r="H113" i="21"/>
  <c r="G113" i="21"/>
  <c r="F113" i="21"/>
  <c r="T112" i="21"/>
  <c r="S112" i="21"/>
  <c r="R112" i="21"/>
  <c r="P112" i="21"/>
  <c r="O112" i="21"/>
  <c r="N112" i="21"/>
  <c r="L112" i="21"/>
  <c r="K112" i="21"/>
  <c r="J112" i="21"/>
  <c r="H112" i="21"/>
  <c r="G112" i="21"/>
  <c r="F112" i="21"/>
  <c r="T111" i="21"/>
  <c r="S111" i="21"/>
  <c r="R111" i="21"/>
  <c r="P111" i="21"/>
  <c r="O111" i="21"/>
  <c r="N111" i="21"/>
  <c r="L111" i="21"/>
  <c r="K111" i="21"/>
  <c r="J111" i="21"/>
  <c r="H111" i="21"/>
  <c r="G111" i="21"/>
  <c r="F111" i="21"/>
  <c r="T110" i="21"/>
  <c r="S110" i="21"/>
  <c r="R110" i="21"/>
  <c r="P110" i="21"/>
  <c r="O110" i="21"/>
  <c r="N110" i="21"/>
  <c r="L110" i="21"/>
  <c r="K110" i="21"/>
  <c r="J110" i="21"/>
  <c r="H110" i="21"/>
  <c r="G110" i="21"/>
  <c r="F110" i="21"/>
  <c r="T109" i="21"/>
  <c r="S109" i="21"/>
  <c r="R109" i="21"/>
  <c r="P109" i="21"/>
  <c r="O109" i="21"/>
  <c r="N109" i="21"/>
  <c r="L109" i="21"/>
  <c r="K109" i="21"/>
  <c r="J109" i="21"/>
  <c r="H109" i="21"/>
  <c r="G109" i="21"/>
  <c r="F109" i="21"/>
  <c r="T108" i="21"/>
  <c r="S108" i="21"/>
  <c r="R108" i="21"/>
  <c r="P108" i="21"/>
  <c r="O108" i="21"/>
  <c r="N108" i="21"/>
  <c r="L108" i="21"/>
  <c r="K108" i="21"/>
  <c r="J108" i="21"/>
  <c r="H108" i="21"/>
  <c r="G108" i="21"/>
  <c r="F108" i="21"/>
  <c r="T107" i="21"/>
  <c r="S107" i="21"/>
  <c r="R107" i="21"/>
  <c r="P107" i="21"/>
  <c r="O107" i="21"/>
  <c r="N107" i="21"/>
  <c r="L107" i="21"/>
  <c r="K107" i="21"/>
  <c r="J107" i="21"/>
  <c r="H107" i="21"/>
  <c r="G107" i="21"/>
  <c r="F107" i="21"/>
  <c r="T106" i="21"/>
  <c r="T105" i="21" s="1"/>
  <c r="S106" i="21"/>
  <c r="S105" i="21" s="1"/>
  <c r="R106" i="21"/>
  <c r="R105" i="21" s="1"/>
  <c r="P106" i="21"/>
  <c r="O106" i="21"/>
  <c r="N106" i="21"/>
  <c r="N105" i="21" s="1"/>
  <c r="L106" i="21"/>
  <c r="K106" i="21"/>
  <c r="J106" i="21"/>
  <c r="J105" i="21" s="1"/>
  <c r="H106" i="21"/>
  <c r="H105" i="21" s="1"/>
  <c r="G106" i="21"/>
  <c r="F106" i="21"/>
  <c r="T104" i="21"/>
  <c r="S104" i="21"/>
  <c r="R104" i="21"/>
  <c r="P104" i="21"/>
  <c r="O104" i="21"/>
  <c r="N104" i="21"/>
  <c r="L104" i="21"/>
  <c r="K104" i="21"/>
  <c r="J104" i="21"/>
  <c r="H104" i="21"/>
  <c r="G104" i="21"/>
  <c r="F104" i="21"/>
  <c r="T103" i="21"/>
  <c r="S103" i="21"/>
  <c r="R103" i="21"/>
  <c r="P103" i="21"/>
  <c r="O103" i="21"/>
  <c r="N103" i="21"/>
  <c r="L103" i="21"/>
  <c r="K103" i="21"/>
  <c r="J103" i="21"/>
  <c r="H103" i="21"/>
  <c r="G103" i="21"/>
  <c r="F103" i="21"/>
  <c r="T102" i="21"/>
  <c r="T101" i="21" s="1"/>
  <c r="T100" i="21" s="1"/>
  <c r="S102" i="21"/>
  <c r="S101" i="21" s="1"/>
  <c r="R102" i="21"/>
  <c r="P102" i="21"/>
  <c r="O102" i="21"/>
  <c r="O101" i="21" s="1"/>
  <c r="N102" i="21"/>
  <c r="L102" i="21"/>
  <c r="K102" i="21"/>
  <c r="K101" i="21" s="1"/>
  <c r="J102" i="21"/>
  <c r="J101" i="21" s="1"/>
  <c r="H102" i="21"/>
  <c r="H101" i="21" s="1"/>
  <c r="G102" i="21"/>
  <c r="F102" i="21"/>
  <c r="F101" i="21" s="1"/>
  <c r="U94" i="21"/>
  <c r="Q94" i="21"/>
  <c r="M94" i="21"/>
  <c r="I94" i="21"/>
  <c r="U93" i="21"/>
  <c r="Q93" i="21"/>
  <c r="M93" i="21"/>
  <c r="I93" i="21"/>
  <c r="U92" i="21"/>
  <c r="Q92" i="21"/>
  <c r="M92" i="21"/>
  <c r="I92" i="21"/>
  <c r="U91" i="21"/>
  <c r="Q91" i="21"/>
  <c r="M91" i="21"/>
  <c r="I91" i="21"/>
  <c r="U90" i="21"/>
  <c r="Q90" i="21"/>
  <c r="M90" i="21"/>
  <c r="I90" i="21"/>
  <c r="U89" i="21"/>
  <c r="Q89" i="21"/>
  <c r="M89" i="21"/>
  <c r="I89" i="21"/>
  <c r="U88" i="21"/>
  <c r="Q88" i="21"/>
  <c r="M88" i="21"/>
  <c r="I88" i="21"/>
  <c r="U87" i="21"/>
  <c r="Q87" i="21"/>
  <c r="M87" i="21"/>
  <c r="I87" i="21"/>
  <c r="T86" i="21"/>
  <c r="S86" i="21"/>
  <c r="R86" i="21"/>
  <c r="P86" i="21"/>
  <c r="O86" i="21"/>
  <c r="N86" i="21"/>
  <c r="L86" i="21"/>
  <c r="K86" i="21"/>
  <c r="J86" i="21"/>
  <c r="H86" i="21"/>
  <c r="G86" i="21"/>
  <c r="F86" i="21"/>
  <c r="U85" i="21"/>
  <c r="Q85" i="21"/>
  <c r="M85" i="21"/>
  <c r="I85" i="21"/>
  <c r="U84" i="21"/>
  <c r="Q84" i="21"/>
  <c r="M84" i="21"/>
  <c r="I84" i="21"/>
  <c r="U83" i="21"/>
  <c r="Q83" i="21"/>
  <c r="M83" i="21"/>
  <c r="I83" i="21"/>
  <c r="U82" i="21"/>
  <c r="Q82" i="21"/>
  <c r="M82" i="21"/>
  <c r="I82" i="21"/>
  <c r="U81" i="21"/>
  <c r="Q81" i="21"/>
  <c r="M81" i="21"/>
  <c r="I81" i="21"/>
  <c r="U80" i="21"/>
  <c r="Q80" i="21"/>
  <c r="M80" i="21"/>
  <c r="I80" i="21"/>
  <c r="U79" i="21"/>
  <c r="Q79" i="21"/>
  <c r="M79" i="21"/>
  <c r="I79" i="21"/>
  <c r="U78" i="21"/>
  <c r="Q78" i="21"/>
  <c r="M78" i="21"/>
  <c r="I78" i="21"/>
  <c r="T77" i="21"/>
  <c r="S77" i="21"/>
  <c r="R77" i="21"/>
  <c r="P77" i="21"/>
  <c r="O77" i="21"/>
  <c r="N77" i="21"/>
  <c r="L77" i="21"/>
  <c r="K77" i="21"/>
  <c r="J77" i="21"/>
  <c r="H77" i="21"/>
  <c r="G77" i="21"/>
  <c r="F77" i="21"/>
  <c r="U76" i="21"/>
  <c r="Q76" i="21"/>
  <c r="M76" i="21"/>
  <c r="I76" i="21"/>
  <c r="U75" i="21"/>
  <c r="Q75" i="21"/>
  <c r="M75" i="21"/>
  <c r="I75" i="21"/>
  <c r="U74" i="21"/>
  <c r="Q74" i="21"/>
  <c r="M74" i="21"/>
  <c r="I74" i="21"/>
  <c r="U73" i="21"/>
  <c r="Q73" i="21"/>
  <c r="M73" i="21"/>
  <c r="I73" i="21"/>
  <c r="U72" i="21"/>
  <c r="Q72" i="21"/>
  <c r="M72" i="21"/>
  <c r="I72" i="21"/>
  <c r="U71" i="21"/>
  <c r="Q71" i="21"/>
  <c r="M71" i="21"/>
  <c r="I71" i="21"/>
  <c r="U70" i="21"/>
  <c r="Q70" i="21"/>
  <c r="M70" i="21"/>
  <c r="I70" i="21"/>
  <c r="U69" i="21"/>
  <c r="Q69" i="21"/>
  <c r="M69" i="21"/>
  <c r="I69" i="21"/>
  <c r="T68" i="21"/>
  <c r="S68" i="21"/>
  <c r="R68" i="21"/>
  <c r="P68" i="21"/>
  <c r="O68" i="21"/>
  <c r="N68" i="21"/>
  <c r="L68" i="21"/>
  <c r="K68" i="21"/>
  <c r="J68" i="21"/>
  <c r="H68" i="21"/>
  <c r="G68" i="21"/>
  <c r="F68" i="21"/>
  <c r="U67" i="21"/>
  <c r="Q67" i="21"/>
  <c r="M67" i="21"/>
  <c r="I67" i="21"/>
  <c r="U66" i="21"/>
  <c r="Q66" i="21"/>
  <c r="Q65" i="21" s="1"/>
  <c r="M66" i="21"/>
  <c r="I66" i="21"/>
  <c r="T65" i="21"/>
  <c r="S65" i="21"/>
  <c r="S64" i="21"/>
  <c r="R65" i="21"/>
  <c r="P65" i="21"/>
  <c r="O65" i="21"/>
  <c r="N65" i="21"/>
  <c r="L65" i="21"/>
  <c r="L64" i="21" s="1"/>
  <c r="K65" i="21"/>
  <c r="J65" i="21"/>
  <c r="H65" i="21"/>
  <c r="G65" i="21"/>
  <c r="G64" i="21" s="1"/>
  <c r="F65" i="21"/>
  <c r="F64" i="21" s="1"/>
  <c r="U63" i="21"/>
  <c r="Q63" i="21"/>
  <c r="M63" i="21"/>
  <c r="I63" i="21"/>
  <c r="U62" i="21"/>
  <c r="Q62" i="21"/>
  <c r="M62" i="21"/>
  <c r="I62" i="21"/>
  <c r="U61" i="21"/>
  <c r="Q61" i="21"/>
  <c r="M61" i="21"/>
  <c r="I61" i="21"/>
  <c r="U60" i="21"/>
  <c r="Q60" i="21"/>
  <c r="M60" i="21"/>
  <c r="W60" i="21" s="1"/>
  <c r="I60" i="21"/>
  <c r="U59" i="21"/>
  <c r="Q59" i="21"/>
  <c r="M59" i="21"/>
  <c r="I59" i="21"/>
  <c r="U58" i="21"/>
  <c r="Q58" i="21"/>
  <c r="M58" i="21"/>
  <c r="M56" i="21"/>
  <c r="I58" i="21"/>
  <c r="U57" i="21"/>
  <c r="Q57" i="21"/>
  <c r="M57" i="21"/>
  <c r="I57" i="21"/>
  <c r="T56" i="21"/>
  <c r="S56" i="21"/>
  <c r="R56" i="21"/>
  <c r="P56" i="21"/>
  <c r="O56" i="21"/>
  <c r="N56" i="21"/>
  <c r="L56" i="21"/>
  <c r="K56" i="21"/>
  <c r="J56" i="21"/>
  <c r="H56" i="21"/>
  <c r="G56" i="21"/>
  <c r="F56" i="21"/>
  <c r="U55" i="21"/>
  <c r="Q55" i="21"/>
  <c r="M55" i="21"/>
  <c r="I55" i="21"/>
  <c r="U54" i="21"/>
  <c r="Q54" i="21"/>
  <c r="M54" i="21"/>
  <c r="I54" i="21"/>
  <c r="U49" i="21"/>
  <c r="Q49" i="21"/>
  <c r="M49" i="21"/>
  <c r="I49" i="21"/>
  <c r="U48" i="21"/>
  <c r="Q48" i="21"/>
  <c r="M48" i="21"/>
  <c r="I48" i="21"/>
  <c r="U47" i="21"/>
  <c r="Q47" i="21"/>
  <c r="M47" i="21"/>
  <c r="I47" i="21"/>
  <c r="U46" i="21"/>
  <c r="Q46" i="21"/>
  <c r="M46" i="21"/>
  <c r="I46" i="21"/>
  <c r="U45" i="21"/>
  <c r="Q45" i="21"/>
  <c r="M45" i="21"/>
  <c r="I45" i="21"/>
  <c r="U44" i="21"/>
  <c r="Q44" i="21"/>
  <c r="M44" i="21"/>
  <c r="I44" i="21"/>
  <c r="U43" i="21"/>
  <c r="Q43" i="21"/>
  <c r="M43" i="21"/>
  <c r="M41" i="21" s="1"/>
  <c r="I43" i="21"/>
  <c r="U42" i="21"/>
  <c r="Q42" i="21"/>
  <c r="M42" i="21"/>
  <c r="I42" i="21"/>
  <c r="T41" i="21"/>
  <c r="S41" i="21"/>
  <c r="R41" i="21"/>
  <c r="P41" i="21"/>
  <c r="O41" i="21"/>
  <c r="N41" i="21"/>
  <c r="L41" i="21"/>
  <c r="L40" i="21" s="1"/>
  <c r="K41" i="21"/>
  <c r="J41" i="21"/>
  <c r="H41" i="21"/>
  <c r="H40" i="21" s="1"/>
  <c r="G41" i="21"/>
  <c r="F41" i="21"/>
  <c r="U39" i="21"/>
  <c r="Q39" i="21"/>
  <c r="M39" i="21"/>
  <c r="I39" i="21"/>
  <c r="U38" i="21"/>
  <c r="Q38" i="21"/>
  <c r="M38" i="21"/>
  <c r="I38" i="21"/>
  <c r="U37" i="21"/>
  <c r="Q37" i="21"/>
  <c r="M37" i="21"/>
  <c r="I37" i="21"/>
  <c r="U36" i="21"/>
  <c r="Q36" i="21"/>
  <c r="M36" i="21"/>
  <c r="I36" i="21"/>
  <c r="U35" i="21"/>
  <c r="Q35" i="21"/>
  <c r="M35" i="21"/>
  <c r="I35" i="21"/>
  <c r="U34" i="21"/>
  <c r="Q34" i="21"/>
  <c r="M34" i="21"/>
  <c r="I34" i="21"/>
  <c r="U33" i="21"/>
  <c r="Q33" i="21"/>
  <c r="M33" i="21"/>
  <c r="I33" i="21"/>
  <c r="U32" i="21"/>
  <c r="Q32" i="21"/>
  <c r="M32" i="21"/>
  <c r="I32" i="21"/>
  <c r="U31" i="21"/>
  <c r="Q31" i="21"/>
  <c r="M31" i="21"/>
  <c r="I31" i="21"/>
  <c r="U30" i="21"/>
  <c r="Q30" i="21"/>
  <c r="M30" i="21"/>
  <c r="I30" i="21"/>
  <c r="U29" i="21"/>
  <c r="Q29" i="21"/>
  <c r="M29" i="21"/>
  <c r="M28" i="21"/>
  <c r="I29" i="21"/>
  <c r="T28" i="21"/>
  <c r="S28" i="21"/>
  <c r="R28" i="21"/>
  <c r="P28" i="21"/>
  <c r="O28" i="21"/>
  <c r="N28" i="21"/>
  <c r="L28" i="21"/>
  <c r="K28" i="21"/>
  <c r="J28" i="21"/>
  <c r="H28" i="21"/>
  <c r="G28" i="21"/>
  <c r="F28" i="21"/>
  <c r="U27" i="21"/>
  <c r="Q27" i="21"/>
  <c r="M27" i="21"/>
  <c r="I27" i="21"/>
  <c r="U23" i="21"/>
  <c r="Q23" i="21"/>
  <c r="M23" i="21"/>
  <c r="I23" i="21"/>
  <c r="U22" i="21"/>
  <c r="Q22" i="21"/>
  <c r="M22" i="21"/>
  <c r="I22" i="21"/>
  <c r="U21" i="21"/>
  <c r="Q21" i="21"/>
  <c r="M21" i="21"/>
  <c r="I21" i="21"/>
  <c r="T20" i="21"/>
  <c r="S20" i="21"/>
  <c r="R20" i="21"/>
  <c r="R16" i="21"/>
  <c r="P20" i="21"/>
  <c r="O20" i="21"/>
  <c r="N20" i="21"/>
  <c r="L20" i="21"/>
  <c r="K20" i="21"/>
  <c r="J20" i="21"/>
  <c r="H20" i="21"/>
  <c r="G20" i="21"/>
  <c r="G16" i="21"/>
  <c r="F20" i="21"/>
  <c r="U19" i="21"/>
  <c r="Q19" i="21"/>
  <c r="M19" i="21"/>
  <c r="I19" i="21"/>
  <c r="U18" i="21"/>
  <c r="Q18" i="21"/>
  <c r="M18" i="21"/>
  <c r="I18" i="21"/>
  <c r="U17" i="21"/>
  <c r="Q17" i="21"/>
  <c r="M17" i="21"/>
  <c r="I17" i="21"/>
  <c r="M1024" i="21"/>
  <c r="M277" i="21"/>
  <c r="Q416" i="21"/>
  <c r="Q910" i="21"/>
  <c r="I300" i="21"/>
  <c r="Q990" i="21"/>
  <c r="I360" i="21"/>
  <c r="I680" i="21"/>
  <c r="I1034" i="21"/>
  <c r="U319" i="21"/>
  <c r="I500" i="21"/>
  <c r="I520" i="21"/>
  <c r="I706" i="21"/>
  <c r="Q764" i="21"/>
  <c r="M608" i="21"/>
  <c r="M738" i="21"/>
  <c r="Q735" i="21"/>
  <c r="I782" i="21"/>
  <c r="Q680" i="21"/>
  <c r="Q706" i="21"/>
  <c r="I764" i="21"/>
  <c r="M980" i="21"/>
  <c r="U821" i="21"/>
  <c r="Q888" i="21"/>
  <c r="M1042" i="21"/>
  <c r="M868" i="21"/>
  <c r="M949" i="21"/>
  <c r="U868" i="21"/>
  <c r="M1118" i="21"/>
  <c r="I1160" i="21"/>
  <c r="Q934" i="21"/>
  <c r="I976" i="21"/>
  <c r="I990" i="21"/>
  <c r="Q1192" i="21"/>
  <c r="M1160" i="21"/>
  <c r="M1076" i="21"/>
  <c r="M1084" i="21"/>
  <c r="M1104" i="21"/>
  <c r="I1146" i="21"/>
  <c r="Q1210" i="21"/>
  <c r="Q1234" i="21"/>
  <c r="M1202" i="21"/>
  <c r="I1210" i="21"/>
  <c r="G1229" i="21"/>
  <c r="G1228" i="21"/>
  <c r="G1227" i="21"/>
  <c r="I1207" i="21"/>
  <c r="I1234" i="21"/>
  <c r="I1249" i="21"/>
  <c r="M163" i="21"/>
  <c r="Q319" i="21"/>
  <c r="U566" i="21"/>
  <c r="U608" i="21"/>
  <c r="Q1042" i="21"/>
  <c r="I1084" i="21"/>
  <c r="M774" i="21"/>
  <c r="I860" i="21"/>
  <c r="I116" i="21"/>
  <c r="I114" i="21" s="1"/>
  <c r="I440" i="21"/>
  <c r="L560" i="21"/>
  <c r="L559" i="21"/>
  <c r="G759" i="21"/>
  <c r="G758" i="21"/>
  <c r="G757" i="21"/>
  <c r="I1230" i="21"/>
  <c r="M888" i="21"/>
  <c r="M934" i="21"/>
  <c r="M1210" i="21"/>
  <c r="U782" i="21"/>
  <c r="I1066" i="21"/>
  <c r="M1150" i="21"/>
  <c r="I159" i="21"/>
  <c r="F257" i="21"/>
  <c r="F256" i="21"/>
  <c r="F255" i="21"/>
  <c r="F393" i="21"/>
  <c r="F392" i="21"/>
  <c r="F391" i="21"/>
  <c r="G561" i="21"/>
  <c r="G560" i="21"/>
  <c r="G559" i="21"/>
  <c r="S759" i="21"/>
  <c r="S758" i="21"/>
  <c r="S757" i="21"/>
  <c r="Q1207" i="21"/>
  <c r="I119" i="21"/>
  <c r="U450" i="21"/>
  <c r="U1039" i="21"/>
  <c r="U368" i="21"/>
  <c r="R801" i="21"/>
  <c r="R800" i="21"/>
  <c r="R799" i="21"/>
  <c r="R754" i="21"/>
  <c r="U944" i="21"/>
  <c r="T975" i="21"/>
  <c r="T974" i="21"/>
  <c r="T973" i="21"/>
  <c r="T1103" i="21"/>
  <c r="T1102" i="21"/>
  <c r="T1101" i="21"/>
  <c r="K1145" i="21"/>
  <c r="K1144" i="21"/>
  <c r="K1143" i="21"/>
  <c r="J1187" i="21"/>
  <c r="J1186" i="21"/>
  <c r="J1185" i="21"/>
  <c r="N561" i="21"/>
  <c r="N560" i="21"/>
  <c r="N559" i="21"/>
  <c r="I774" i="21"/>
  <c r="R929" i="21"/>
  <c r="R928" i="21"/>
  <c r="R927" i="21"/>
  <c r="P975" i="21"/>
  <c r="P974" i="21"/>
  <c r="P973" i="21"/>
  <c r="I1076" i="21"/>
  <c r="Q1104" i="21"/>
  <c r="U655" i="21"/>
  <c r="Q802" i="21"/>
  <c r="M902" i="21"/>
  <c r="I907" i="21"/>
  <c r="I885" i="21"/>
  <c r="U910" i="21"/>
  <c r="M455" i="21"/>
  <c r="N477" i="21"/>
  <c r="N476" i="21"/>
  <c r="N475" i="21"/>
  <c r="I806" i="21"/>
  <c r="L845" i="21"/>
  <c r="L844" i="21"/>
  <c r="L843" i="21"/>
  <c r="N929" i="21"/>
  <c r="N928" i="21"/>
  <c r="N927" i="21"/>
  <c r="Q952" i="21"/>
  <c r="O975" i="21"/>
  <c r="O974" i="21"/>
  <c r="O973" i="21"/>
  <c r="K1019" i="21"/>
  <c r="K1018" i="21"/>
  <c r="K1017" i="21"/>
  <c r="T1019" i="21"/>
  <c r="T1018" i="21"/>
  <c r="T1017" i="21"/>
  <c r="M1039" i="21"/>
  <c r="O1061" i="21"/>
  <c r="O1060" i="21"/>
  <c r="O1059" i="21"/>
  <c r="G1103" i="21"/>
  <c r="G1102" i="21"/>
  <c r="G1101" i="21"/>
  <c r="H1145" i="21"/>
  <c r="H1144" i="21"/>
  <c r="H1143" i="21"/>
  <c r="I198" i="21"/>
  <c r="R257" i="21"/>
  <c r="R256" i="21"/>
  <c r="R255" i="21"/>
  <c r="K393" i="21"/>
  <c r="K392" i="21"/>
  <c r="K391" i="21"/>
  <c r="G714" i="21"/>
  <c r="G713" i="21"/>
  <c r="G712" i="21"/>
  <c r="G696" i="21"/>
  <c r="O758" i="21"/>
  <c r="O757" i="21"/>
  <c r="T757" i="21"/>
  <c r="H801" i="21"/>
  <c r="H800" i="21"/>
  <c r="H799" i="21"/>
  <c r="G1019" i="21"/>
  <c r="G1018" i="21"/>
  <c r="G1017" i="21"/>
  <c r="G1014" i="21" s="1"/>
  <c r="I246" i="21"/>
  <c r="N345" i="21"/>
  <c r="N344" i="21"/>
  <c r="N343" i="21"/>
  <c r="S519" i="21"/>
  <c r="S518" i="21"/>
  <c r="S517" i="21"/>
  <c r="O603" i="21"/>
  <c r="O602" i="21"/>
  <c r="O601" i="21" s="1"/>
  <c r="M619" i="21"/>
  <c r="R714" i="21"/>
  <c r="R713" i="21"/>
  <c r="R712" i="21"/>
  <c r="R696" i="21" s="1"/>
  <c r="P927" i="21"/>
  <c r="J1103" i="21"/>
  <c r="J1102" i="21"/>
  <c r="J1101" i="21"/>
  <c r="O1103" i="21"/>
  <c r="O1102" i="21"/>
  <c r="O1101" i="21"/>
  <c r="N1187" i="21"/>
  <c r="N1186" i="21"/>
  <c r="N1185" i="21"/>
  <c r="U1192" i="21"/>
  <c r="H1098" i="21"/>
  <c r="U892" i="21"/>
  <c r="I738" i="21"/>
  <c r="F1019" i="21"/>
  <c r="F1018" i="21"/>
  <c r="F1017" i="21"/>
  <c r="U350" i="21"/>
  <c r="U345" i="21" s="1"/>
  <c r="U344" i="21" s="1"/>
  <c r="M680" i="21"/>
  <c r="G694" i="21"/>
  <c r="Q1168" i="21"/>
  <c r="M1230" i="21"/>
  <c r="M408" i="21"/>
  <c r="H759" i="21"/>
  <c r="H758" i="21"/>
  <c r="H757" i="21"/>
  <c r="I236" i="21"/>
  <c r="N257" i="21"/>
  <c r="N256" i="21"/>
  <c r="N255" i="21"/>
  <c r="P393" i="21"/>
  <c r="P392" i="21"/>
  <c r="P391" i="21"/>
  <c r="T603" i="21"/>
  <c r="T602" i="21"/>
  <c r="T601" i="21" s="1"/>
  <c r="J393" i="21"/>
  <c r="J392" i="21"/>
  <c r="J391" i="21"/>
  <c r="M416" i="21"/>
  <c r="R476" i="21"/>
  <c r="R475" i="21"/>
  <c r="K519" i="21"/>
  <c r="K518" i="21"/>
  <c r="K517" i="21"/>
  <c r="S602" i="21"/>
  <c r="S601" i="21" s="1"/>
  <c r="M659" i="21"/>
  <c r="I760" i="21"/>
  <c r="U846" i="21"/>
  <c r="J1229" i="21"/>
  <c r="J1228" i="21"/>
  <c r="J1227" i="21"/>
  <c r="M806" i="21"/>
  <c r="I1168" i="21"/>
  <c r="P1229" i="21"/>
  <c r="P1228" i="21"/>
  <c r="P1227" i="21"/>
  <c r="L1229" i="21"/>
  <c r="L1228" i="21"/>
  <c r="L1227" i="21"/>
  <c r="S257" i="21"/>
  <c r="S256" i="21"/>
  <c r="S255" i="21"/>
  <c r="U300" i="21"/>
  <c r="K345" i="21"/>
  <c r="K344" i="21" s="1"/>
  <c r="K343" i="21" s="1"/>
  <c r="N393" i="21"/>
  <c r="N392" i="21"/>
  <c r="N391" i="21"/>
  <c r="M413" i="21"/>
  <c r="M436" i="21"/>
  <c r="J435" i="21"/>
  <c r="J434" i="21"/>
  <c r="J433" i="21"/>
  <c r="U440" i="21"/>
  <c r="H561" i="21"/>
  <c r="H560" i="21"/>
  <c r="H559" i="21"/>
  <c r="O714" i="21"/>
  <c r="O713" i="21"/>
  <c r="O712" i="21"/>
  <c r="G801" i="21"/>
  <c r="G800" i="21"/>
  <c r="G799" i="21"/>
  <c r="G887" i="21"/>
  <c r="G886" i="21"/>
  <c r="G885" i="21"/>
  <c r="S929" i="21"/>
  <c r="S928" i="21"/>
  <c r="S927" i="21"/>
  <c r="N975" i="21"/>
  <c r="N974" i="21"/>
  <c r="N973" i="21"/>
  <c r="T1145" i="21"/>
  <c r="T1144" i="21"/>
  <c r="T1143" i="21"/>
  <c r="H1187" i="21"/>
  <c r="H1186" i="21"/>
  <c r="H1185" i="21"/>
  <c r="U888" i="21"/>
  <c r="F928" i="21"/>
  <c r="F927" i="21"/>
  <c r="S973" i="21"/>
  <c r="L1103" i="21"/>
  <c r="L1102" i="21"/>
  <c r="L1101" i="21"/>
  <c r="O1145" i="21"/>
  <c r="O1144" i="21"/>
  <c r="O1143" i="21"/>
  <c r="P1145" i="21"/>
  <c r="P1144" i="21"/>
  <c r="P1143" i="21"/>
  <c r="O1187" i="21"/>
  <c r="O1186" i="21"/>
  <c r="O1185" i="21"/>
  <c r="I719" i="21"/>
  <c r="I714" i="21"/>
  <c r="J757" i="21"/>
  <c r="R759" i="21"/>
  <c r="R758" i="21"/>
  <c r="R757" i="21"/>
  <c r="L801" i="21"/>
  <c r="L800" i="21"/>
  <c r="L799" i="21"/>
  <c r="S801" i="21"/>
  <c r="S800" i="21"/>
  <c r="S799" i="21"/>
  <c r="P845" i="21"/>
  <c r="P844" i="21"/>
  <c r="P843" i="21"/>
  <c r="H929" i="21"/>
  <c r="H928" i="21"/>
  <c r="H927" i="21"/>
  <c r="I944" i="21"/>
  <c r="R1019" i="21"/>
  <c r="R1018" i="21"/>
  <c r="R1017" i="21"/>
  <c r="Q176" i="21"/>
  <c r="I619" i="21"/>
  <c r="U1270" i="21"/>
  <c r="U1269" i="21"/>
  <c r="U115" i="21"/>
  <c r="U114" i="21"/>
  <c r="K472" i="21"/>
  <c r="U398" i="21"/>
  <c r="U360" i="21"/>
  <c r="I534" i="21"/>
  <c r="I730" i="21"/>
  <c r="U1202" i="21"/>
  <c r="U140" i="21"/>
  <c r="M440" i="21"/>
  <c r="W440" i="21" s="1"/>
  <c r="Q619" i="21"/>
  <c r="F635" i="21"/>
  <c r="Q566" i="21"/>
  <c r="M246" i="21"/>
  <c r="M450" i="21"/>
  <c r="Q576" i="21"/>
  <c r="U524" i="21"/>
  <c r="J845" i="21"/>
  <c r="J844" i="21"/>
  <c r="J843" i="21"/>
  <c r="I995" i="21"/>
  <c r="R1103" i="21"/>
  <c r="R1102" i="21"/>
  <c r="R1101" i="21"/>
  <c r="S714" i="21"/>
  <c r="S713" i="21"/>
  <c r="S712" i="21"/>
  <c r="S696" i="21"/>
  <c r="L759" i="21"/>
  <c r="L758" i="21"/>
  <c r="L757" i="21"/>
  <c r="S1145" i="21"/>
  <c r="S1144" i="21"/>
  <c r="S1143" i="21"/>
  <c r="O1229" i="21"/>
  <c r="O1228" i="21"/>
  <c r="O1227" i="21"/>
  <c r="M677" i="21"/>
  <c r="H845" i="21"/>
  <c r="H844" i="21"/>
  <c r="H843" i="21"/>
  <c r="K929" i="21"/>
  <c r="K928" i="21"/>
  <c r="K927" i="21"/>
  <c r="K1061" i="21"/>
  <c r="K1060" i="21"/>
  <c r="K1059" i="21"/>
  <c r="J1145" i="21"/>
  <c r="J1144" i="21"/>
  <c r="J1143" i="21"/>
  <c r="M976" i="21"/>
  <c r="T1229" i="21"/>
  <c r="T1228" i="21"/>
  <c r="T1227" i="21"/>
  <c r="Q1150" i="21"/>
  <c r="K1229" i="21"/>
  <c r="K1228" i="21"/>
  <c r="K1227" i="21"/>
  <c r="Q1244" i="21"/>
  <c r="I50" i="21"/>
  <c r="Q806" i="21"/>
  <c r="I168" i="21"/>
  <c r="U500" i="21"/>
  <c r="M478" i="21"/>
  <c r="Q562" i="21"/>
  <c r="Q1123" i="21"/>
  <c r="Q171" i="21"/>
  <c r="U458" i="21"/>
  <c r="K477" i="21"/>
  <c r="K476" i="21"/>
  <c r="K475" i="21"/>
  <c r="H1103" i="21"/>
  <c r="H1102" i="21"/>
  <c r="H1101" i="21"/>
  <c r="N1103" i="21"/>
  <c r="N1102" i="21"/>
  <c r="N1101" i="21"/>
  <c r="S1103" i="21"/>
  <c r="S1102" i="21"/>
  <c r="S1101" i="21"/>
  <c r="Q1252" i="21"/>
  <c r="M50" i="21"/>
  <c r="N157" i="21"/>
  <c r="N155" i="21"/>
  <c r="I171" i="21"/>
  <c r="M236" i="21"/>
  <c r="I314" i="21"/>
  <c r="M350" i="21"/>
  <c r="P477" i="21"/>
  <c r="P476" i="21"/>
  <c r="P475" i="21"/>
  <c r="M232" i="21"/>
  <c r="O257" i="21"/>
  <c r="O256" i="21"/>
  <c r="O255" i="21"/>
  <c r="M394" i="21"/>
  <c r="J561" i="21"/>
  <c r="J560" i="21"/>
  <c r="J559" i="21"/>
  <c r="K603" i="21"/>
  <c r="K602" i="21" s="1"/>
  <c r="K601" i="21" s="1"/>
  <c r="M627" i="21"/>
  <c r="I659" i="21"/>
  <c r="J713" i="21"/>
  <c r="J712" i="21"/>
  <c r="T713" i="21"/>
  <c r="T712" i="21"/>
  <c r="M730" i="21"/>
  <c r="O887" i="21"/>
  <c r="O886" i="21"/>
  <c r="O885" i="21"/>
  <c r="T887" i="21"/>
  <c r="T886" i="21"/>
  <c r="T885" i="21"/>
  <c r="M1062" i="21"/>
  <c r="Q1084" i="21"/>
  <c r="Q1126" i="21"/>
  <c r="G1145" i="21"/>
  <c r="G1144" i="21"/>
  <c r="G1143" i="21"/>
  <c r="Q1165" i="21"/>
  <c r="T1187" i="21"/>
  <c r="T1186" i="21"/>
  <c r="T1185" i="21"/>
  <c r="M1179" i="21"/>
  <c r="M1182" i="21" s="1"/>
  <c r="H299" i="21"/>
  <c r="H298" i="21"/>
  <c r="H297" i="21"/>
  <c r="N299" i="21"/>
  <c r="N298" i="21"/>
  <c r="N297" i="21"/>
  <c r="G345" i="21"/>
  <c r="G344" i="21" s="1"/>
  <c r="G343" i="21" s="1"/>
  <c r="R345" i="21"/>
  <c r="R344" i="21" s="1"/>
  <c r="R343" i="21" s="1"/>
  <c r="I346" i="21"/>
  <c r="J345" i="21"/>
  <c r="J344" i="21" s="1"/>
  <c r="J343" i="21" s="1"/>
  <c r="O345" i="21"/>
  <c r="O344" i="21"/>
  <c r="O343" i="21" s="1"/>
  <c r="T345" i="21"/>
  <c r="T344" i="21" s="1"/>
  <c r="T343" i="21" s="1"/>
  <c r="K435" i="21"/>
  <c r="K434" i="21"/>
  <c r="K433" i="21"/>
  <c r="K388" i="21" s="1"/>
  <c r="H519" i="21"/>
  <c r="H518" i="21"/>
  <c r="H517" i="21"/>
  <c r="N519" i="21"/>
  <c r="N518" i="21"/>
  <c r="N517" i="21"/>
  <c r="M584" i="21"/>
  <c r="I627" i="21"/>
  <c r="K800" i="21"/>
  <c r="K799" i="21"/>
  <c r="P800" i="21"/>
  <c r="P799" i="21"/>
  <c r="M824" i="21"/>
  <c r="Q907" i="21"/>
  <c r="V1163" i="21"/>
  <c r="V425" i="21"/>
  <c r="U550" i="21"/>
  <c r="I210" i="21"/>
  <c r="I581" i="21"/>
  <c r="Q677" i="21"/>
  <c r="I715" i="21"/>
  <c r="L1061" i="21"/>
  <c r="L1060" i="21"/>
  <c r="L1059" i="21"/>
  <c r="I408" i="21"/>
  <c r="M907" i="21"/>
  <c r="I624" i="21"/>
  <c r="K157" i="21"/>
  <c r="K155" i="21" s="1"/>
  <c r="Q243" i="21"/>
  <c r="I450" i="21"/>
  <c r="Q715" i="21"/>
  <c r="Q760" i="21"/>
  <c r="T801" i="21"/>
  <c r="T800" i="21"/>
  <c r="T799" i="21"/>
  <c r="M816" i="21"/>
  <c r="M1165" i="21"/>
  <c r="I182" i="21"/>
  <c r="O393" i="21"/>
  <c r="O392" i="21"/>
  <c r="O391" i="21"/>
  <c r="I179" i="21"/>
  <c r="V399" i="21"/>
  <c r="M821" i="21"/>
  <c r="G845" i="21"/>
  <c r="G844" i="21"/>
  <c r="G843" i="21"/>
  <c r="Q850" i="21"/>
  <c r="Q865" i="21"/>
  <c r="M990" i="21"/>
  <c r="W990" i="21" s="1"/>
  <c r="Q1076" i="21"/>
  <c r="Q1146" i="21"/>
  <c r="V593" i="21"/>
  <c r="U592" i="21"/>
  <c r="L887" i="21"/>
  <c r="L886" i="21"/>
  <c r="L885" i="21"/>
  <c r="J929" i="21"/>
  <c r="J928" i="21"/>
  <c r="J927" i="21"/>
  <c r="K975" i="21"/>
  <c r="K974" i="21"/>
  <c r="K973" i="21"/>
  <c r="J298" i="21"/>
  <c r="J297" i="21"/>
  <c r="L299" i="21"/>
  <c r="L298" i="21"/>
  <c r="L297" i="21"/>
  <c r="H435" i="21"/>
  <c r="H434" i="21"/>
  <c r="H433" i="21"/>
  <c r="N435" i="21"/>
  <c r="N434" i="21"/>
  <c r="N433" i="21"/>
  <c r="N388" i="21" s="1"/>
  <c r="G435" i="21"/>
  <c r="G434" i="21"/>
  <c r="G433" i="21"/>
  <c r="L435" i="21"/>
  <c r="L434" i="21"/>
  <c r="L433" i="21"/>
  <c r="U699" i="21"/>
  <c r="V847" i="21"/>
  <c r="F886" i="21"/>
  <c r="F885" i="21"/>
  <c r="L1019" i="21"/>
  <c r="L1018" i="21"/>
  <c r="L1017" i="21"/>
  <c r="P1019" i="21"/>
  <c r="P1018" i="21"/>
  <c r="P1017" i="21"/>
  <c r="V1095" i="21"/>
  <c r="V1098" i="21"/>
  <c r="Q1137" i="21"/>
  <c r="Q1140" i="21" s="1"/>
  <c r="V1179" i="21"/>
  <c r="V1182" i="21"/>
  <c r="Q1221" i="21"/>
  <c r="Q1224" i="21" s="1"/>
  <c r="I1263" i="21"/>
  <c r="I1266" i="21"/>
  <c r="G1061" i="21"/>
  <c r="G1060" i="21"/>
  <c r="G1059" i="21"/>
  <c r="J1061" i="21"/>
  <c r="J1060" i="21"/>
  <c r="J1059" i="21"/>
  <c r="F1187" i="21"/>
  <c r="F1186" i="21"/>
  <c r="F1185" i="21"/>
  <c r="K1187" i="21"/>
  <c r="K1186" i="21"/>
  <c r="K1185" i="21"/>
  <c r="P1187" i="21"/>
  <c r="P1186" i="21"/>
  <c r="P1185" i="21"/>
  <c r="F1266" i="21"/>
  <c r="I123" i="21"/>
  <c r="Q1092" i="21"/>
  <c r="Q1176" i="21"/>
  <c r="V965" i="21"/>
  <c r="V961" i="21" s="1"/>
  <c r="V968" i="21" s="1"/>
  <c r="M876" i="21"/>
  <c r="M918" i="21"/>
  <c r="V1007" i="21"/>
  <c r="U1006" i="21"/>
  <c r="V657" i="21"/>
  <c r="V655" i="21"/>
  <c r="V665" i="21"/>
  <c r="V870" i="21"/>
  <c r="V871" i="21"/>
  <c r="V873" i="21"/>
  <c r="V977" i="21"/>
  <c r="V1083" i="21"/>
  <c r="V1253" i="21"/>
  <c r="V793" i="21"/>
  <c r="V796" i="21" s="1"/>
  <c r="V363" i="21"/>
  <c r="V418" i="21"/>
  <c r="V419" i="21"/>
  <c r="V421" i="21"/>
  <c r="V709" i="21"/>
  <c r="V809" i="21"/>
  <c r="V810" i="21"/>
  <c r="V811" i="21"/>
  <c r="V813" i="21"/>
  <c r="V814" i="21"/>
  <c r="V826" i="21"/>
  <c r="V828" i="21"/>
  <c r="V829" i="21"/>
  <c r="V913" i="21"/>
  <c r="V347" i="21"/>
  <c r="V346" i="21"/>
  <c r="V909" i="21"/>
  <c r="V1087" i="21"/>
  <c r="V1263" i="21"/>
  <c r="V1266" i="21" s="1"/>
  <c r="V585" i="21"/>
  <c r="V670" i="21"/>
  <c r="V737" i="21"/>
  <c r="V767" i="21"/>
  <c r="V768" i="21"/>
  <c r="V769" i="21"/>
  <c r="V894" i="21"/>
  <c r="V896" i="21"/>
  <c r="V897" i="21"/>
  <c r="V898" i="21"/>
  <c r="V899" i="21"/>
  <c r="V900" i="21"/>
  <c r="V901" i="21"/>
  <c r="V691" i="21"/>
  <c r="V694" i="21" s="1"/>
  <c r="M688" i="21"/>
  <c r="I832" i="21"/>
  <c r="U832" i="21"/>
  <c r="I1134" i="21"/>
  <c r="V52" i="21"/>
  <c r="X52" i="21" s="1"/>
  <c r="V53" i="21"/>
  <c r="V879" i="21"/>
  <c r="V882" i="21" s="1"/>
  <c r="I550" i="21"/>
  <c r="M832" i="21"/>
  <c r="I918" i="21"/>
  <c r="Q334" i="21"/>
  <c r="U334" i="21"/>
  <c r="M378" i="21"/>
  <c r="M376" i="21" s="1"/>
  <c r="U746" i="21"/>
  <c r="U918" i="21"/>
  <c r="M962" i="21"/>
  <c r="M960" i="21" s="1"/>
  <c r="Q962" i="21"/>
  <c r="Q960" i="21"/>
  <c r="U1176" i="21"/>
  <c r="U1260" i="21"/>
  <c r="V834" i="21"/>
  <c r="V832" i="21"/>
  <c r="V1093" i="21"/>
  <c r="U876" i="21"/>
  <c r="M288" i="21"/>
  <c r="V766" i="21"/>
  <c r="V770" i="21"/>
  <c r="V771" i="21"/>
  <c r="V772" i="21"/>
  <c r="I288" i="21"/>
  <c r="U288" i="21"/>
  <c r="U291" i="21"/>
  <c r="U294" i="21"/>
  <c r="V612" i="21"/>
  <c r="X612" i="21" s="1"/>
  <c r="I120" i="21"/>
  <c r="V264" i="21"/>
  <c r="V266" i="21"/>
  <c r="V281" i="21"/>
  <c r="V495" i="21"/>
  <c r="V668" i="21"/>
  <c r="V117" i="21"/>
  <c r="V678" i="21"/>
  <c r="V682" i="21"/>
  <c r="V680" i="21"/>
  <c r="V683" i="21"/>
  <c r="V684" i="21"/>
  <c r="V685" i="21"/>
  <c r="V700" i="21"/>
  <c r="V733" i="21"/>
  <c r="V301" i="21"/>
  <c r="V306" i="21"/>
  <c r="V310" i="21"/>
  <c r="V409" i="21"/>
  <c r="V442" i="21"/>
  <c r="V445" i="21"/>
  <c r="V446" i="21"/>
  <c r="V673" i="21"/>
  <c r="V123" i="21"/>
  <c r="V702" i="21"/>
  <c r="V703" i="21"/>
  <c r="V720" i="21"/>
  <c r="V763" i="21"/>
  <c r="V803" i="21"/>
  <c r="V807" i="21"/>
  <c r="V822" i="21"/>
  <c r="V173" i="21"/>
  <c r="H10" i="24" s="1"/>
  <c r="V174" i="21"/>
  <c r="I10" i="24"/>
  <c r="V235" i="21"/>
  <c r="V273" i="21"/>
  <c r="V323" i="21"/>
  <c r="V401" i="21"/>
  <c r="V405" i="21"/>
  <c r="V414" i="21"/>
  <c r="V439" i="21"/>
  <c r="V460" i="21"/>
  <c r="V461" i="21"/>
  <c r="V462" i="21"/>
  <c r="V574" i="21"/>
  <c r="V605" i="21"/>
  <c r="X605" i="21" s="1"/>
  <c r="V656" i="21"/>
  <c r="V660" i="21"/>
  <c r="V675" i="21"/>
  <c r="V676" i="21"/>
  <c r="V681" i="21"/>
  <c r="V717" i="21"/>
  <c r="V718" i="21"/>
  <c r="V731" i="21"/>
  <c r="V742" i="21"/>
  <c r="V783" i="21"/>
  <c r="V817" i="21"/>
  <c r="V825" i="21"/>
  <c r="V869" i="21"/>
  <c r="V893" i="21"/>
  <c r="V1242" i="21"/>
  <c r="V867" i="21"/>
  <c r="X1131" i="21"/>
  <c r="V177" i="21"/>
  <c r="V215" i="21"/>
  <c r="V222" i="21"/>
  <c r="V229" i="21"/>
  <c r="V451" i="21"/>
  <c r="V672" i="21"/>
  <c r="V679" i="21"/>
  <c r="V708" i="21"/>
  <c r="V722" i="21"/>
  <c r="V723" i="21"/>
  <c r="V724" i="21"/>
  <c r="V725" i="21"/>
  <c r="V726" i="21"/>
  <c r="V727" i="21"/>
  <c r="V728" i="21"/>
  <c r="V729" i="21"/>
  <c r="V739" i="21"/>
  <c r="V765" i="21"/>
  <c r="V778" i="21"/>
  <c r="V804" i="21"/>
  <c r="V802" i="21"/>
  <c r="V805" i="21"/>
  <c r="V823" i="21"/>
  <c r="V866" i="21"/>
  <c r="V890" i="21"/>
  <c r="V891" i="21"/>
  <c r="V903" i="21"/>
  <c r="V938" i="21"/>
  <c r="V941" i="21"/>
  <c r="V942" i="21"/>
  <c r="V1086" i="21"/>
  <c r="V1171" i="21"/>
  <c r="V1189" i="21"/>
  <c r="V1197" i="21"/>
  <c r="V1198" i="21"/>
  <c r="V1250" i="21"/>
  <c r="V1249" i="21"/>
  <c r="V1256" i="21"/>
  <c r="V1257" i="21"/>
  <c r="V26" i="21"/>
  <c r="V908" i="21"/>
  <c r="V912" i="21"/>
  <c r="V915" i="21"/>
  <c r="V932" i="21"/>
  <c r="V950" i="21"/>
  <c r="V1190" i="21"/>
  <c r="V1191" i="21"/>
  <c r="V1232" i="21"/>
  <c r="V1233" i="21"/>
  <c r="V1251" i="21"/>
  <c r="V905" i="21"/>
  <c r="V906" i="21"/>
  <c r="V956" i="21"/>
  <c r="V979" i="21"/>
  <c r="V1154" i="21"/>
  <c r="V1213" i="21"/>
  <c r="V1236" i="21"/>
  <c r="V1234" i="21"/>
  <c r="V1239" i="21"/>
  <c r="V51" i="21"/>
  <c r="V1271" i="21"/>
  <c r="V1273" i="21"/>
  <c r="V1009" i="21"/>
  <c r="V1012" i="21"/>
  <c r="Q291" i="21"/>
  <c r="Q294" i="21" s="1"/>
  <c r="V427" i="21"/>
  <c r="V430" i="21"/>
  <c r="V595" i="21"/>
  <c r="V598" i="21" s="1"/>
  <c r="F759" i="21"/>
  <c r="F758" i="21"/>
  <c r="F757" i="21"/>
  <c r="R472" i="21"/>
  <c r="R340" i="21"/>
  <c r="J1140" i="21"/>
  <c r="R435" i="21"/>
  <c r="R434" i="21"/>
  <c r="R433" i="21"/>
  <c r="F430" i="21"/>
  <c r="H157" i="21"/>
  <c r="H155" i="21" s="1"/>
  <c r="S157" i="21"/>
  <c r="S155" i="21" s="1"/>
  <c r="O157" i="21"/>
  <c r="O155" i="21" s="1"/>
  <c r="G393" i="21"/>
  <c r="G392" i="21"/>
  <c r="G391" i="21"/>
  <c r="G388" i="21" s="1"/>
  <c r="L393" i="21"/>
  <c r="L392" i="21"/>
  <c r="L391" i="21"/>
  <c r="L388" i="21" s="1"/>
  <c r="T519" i="21"/>
  <c r="T518" i="21"/>
  <c r="T517" i="21"/>
  <c r="L1187" i="21"/>
  <c r="L1186" i="21"/>
  <c r="L1185" i="21"/>
  <c r="R1187" i="21"/>
  <c r="R1186" i="21"/>
  <c r="R1185" i="21"/>
  <c r="S1187" i="21"/>
  <c r="S1186" i="21"/>
  <c r="S1185" i="21"/>
  <c r="F519" i="21"/>
  <c r="F518" i="21"/>
  <c r="F517" i="21"/>
  <c r="H598" i="21"/>
  <c r="H796" i="21"/>
  <c r="L882" i="21"/>
  <c r="Q277" i="21"/>
  <c r="I280" i="21"/>
  <c r="M171" i="21"/>
  <c r="I262" i="21"/>
  <c r="J196" i="21"/>
  <c r="U246" i="21"/>
  <c r="M300" i="21"/>
  <c r="M304" i="21"/>
  <c r="I163" i="21"/>
  <c r="I157" i="21" s="1"/>
  <c r="I155" i="21" s="1"/>
  <c r="I272" i="21"/>
  <c r="F603" i="21"/>
  <c r="F602" i="21" s="1"/>
  <c r="F601" i="21" s="1"/>
  <c r="L157" i="21"/>
  <c r="L155" i="21" s="1"/>
  <c r="R157" i="21"/>
  <c r="R155" i="21" s="1"/>
  <c r="Q246" i="21"/>
  <c r="W246" i="21" s="1"/>
  <c r="U346" i="21"/>
  <c r="I176" i="21"/>
  <c r="K759" i="21"/>
  <c r="K758" i="21"/>
  <c r="K757" i="21"/>
  <c r="K754" i="21"/>
  <c r="I846" i="21"/>
  <c r="Q1062" i="21"/>
  <c r="Q455" i="21"/>
  <c r="M715" i="21"/>
  <c r="U280" i="21"/>
  <c r="Q314" i="21"/>
  <c r="M322" i="21"/>
  <c r="I365" i="21"/>
  <c r="I398" i="21"/>
  <c r="Q436" i="21"/>
  <c r="M458" i="21"/>
  <c r="I671" i="21"/>
  <c r="I802" i="21"/>
  <c r="Q980" i="21"/>
  <c r="Q975" i="21"/>
  <c r="Q974" i="21"/>
  <c r="I1024" i="21"/>
  <c r="U1123" i="21"/>
  <c r="U107" i="21"/>
  <c r="N845" i="21"/>
  <c r="N844" i="21"/>
  <c r="N843" i="21"/>
  <c r="M850" i="21"/>
  <c r="M1244" i="21"/>
  <c r="U553" i="21"/>
  <c r="U556" i="21" s="1"/>
  <c r="Q637" i="21"/>
  <c r="Q635" i="21" s="1"/>
  <c r="Q918" i="21"/>
  <c r="M1050" i="21"/>
  <c r="I595" i="21"/>
  <c r="I598" i="21" s="1"/>
  <c r="Q553" i="21"/>
  <c r="Q556" i="21"/>
  <c r="M1009" i="21"/>
  <c r="M1012" i="21" s="1"/>
  <c r="Q107" i="21"/>
  <c r="V639" i="21"/>
  <c r="A639" i="21" s="1"/>
  <c r="U637" i="21"/>
  <c r="U635" i="21" s="1"/>
  <c r="V380" i="21"/>
  <c r="U378" i="21"/>
  <c r="U376" i="21" s="1"/>
  <c r="U1134" i="21"/>
  <c r="V1051" i="21"/>
  <c r="U1050" i="21"/>
  <c r="Q876" i="21"/>
  <c r="U1221" i="21"/>
  <c r="U1224" i="21"/>
  <c r="I1260" i="21"/>
  <c r="Q440" i="21"/>
  <c r="U163" i="21"/>
  <c r="V190" i="21"/>
  <c r="T196" i="21"/>
  <c r="Q198" i="21"/>
  <c r="V207" i="21"/>
  <c r="V160" i="21"/>
  <c r="V172" i="21"/>
  <c r="V178" i="21"/>
  <c r="V176" i="21"/>
  <c r="V181" i="21"/>
  <c r="V183" i="21"/>
  <c r="G10" i="25" s="1"/>
  <c r="V184" i="21"/>
  <c r="H10" i="25"/>
  <c r="V185" i="21"/>
  <c r="V186" i="21"/>
  <c r="T257" i="21"/>
  <c r="T256" i="21"/>
  <c r="T255" i="21"/>
  <c r="L257" i="21"/>
  <c r="L256" i="21"/>
  <c r="L255" i="21"/>
  <c r="F299" i="21"/>
  <c r="F298" i="21"/>
  <c r="F297" i="21"/>
  <c r="K299" i="21"/>
  <c r="K298" i="21"/>
  <c r="K297" i="21"/>
  <c r="F345" i="21"/>
  <c r="F344" i="21"/>
  <c r="F343" i="21" s="1"/>
  <c r="P345" i="21"/>
  <c r="P344" i="21" s="1"/>
  <c r="P343" i="21" s="1"/>
  <c r="S435" i="21"/>
  <c r="S434" i="21"/>
  <c r="S433" i="21"/>
  <c r="V456" i="21"/>
  <c r="O561" i="21"/>
  <c r="O560" i="21"/>
  <c r="O559" i="21"/>
  <c r="T561" i="21"/>
  <c r="T560" i="21"/>
  <c r="T559" i="21"/>
  <c r="I655" i="21"/>
  <c r="I654" i="21"/>
  <c r="I653" i="21"/>
  <c r="I652" i="21"/>
  <c r="V775" i="21"/>
  <c r="I949" i="21"/>
  <c r="L975" i="21"/>
  <c r="L974" i="21"/>
  <c r="L973" i="21"/>
  <c r="R975" i="21"/>
  <c r="R974" i="21"/>
  <c r="R973" i="21"/>
  <c r="M995" i="21"/>
  <c r="T1061" i="21"/>
  <c r="T1060" i="21"/>
  <c r="T1059" i="21"/>
  <c r="R1061" i="21"/>
  <c r="R1060" i="21"/>
  <c r="R1059" i="21"/>
  <c r="M1081" i="21"/>
  <c r="I1081" i="21"/>
  <c r="G1187" i="21"/>
  <c r="G1186" i="21"/>
  <c r="G1185" i="21"/>
  <c r="H1229" i="21"/>
  <c r="H1228" i="21"/>
  <c r="H1227" i="21"/>
  <c r="N1229" i="21"/>
  <c r="N1228" i="21"/>
  <c r="N1227" i="21"/>
  <c r="S1229" i="21"/>
  <c r="S1228" i="21"/>
  <c r="S1227" i="21"/>
  <c r="V1237" i="21"/>
  <c r="V1240" i="21"/>
  <c r="M1249" i="21"/>
  <c r="M201" i="21"/>
  <c r="V261" i="21"/>
  <c r="V267" i="21"/>
  <c r="V270" i="21"/>
  <c r="V307" i="21"/>
  <c r="V308" i="21"/>
  <c r="V318" i="21"/>
  <c r="V479" i="21"/>
  <c r="V480" i="21"/>
  <c r="J477" i="21"/>
  <c r="J476" i="21"/>
  <c r="J475" i="21"/>
  <c r="V484" i="21"/>
  <c r="V486" i="21"/>
  <c r="V499" i="21"/>
  <c r="P561" i="21"/>
  <c r="P560" i="21"/>
  <c r="P559" i="21"/>
  <c r="U627" i="21"/>
  <c r="M655" i="21"/>
  <c r="F975" i="21"/>
  <c r="F974" i="21"/>
  <c r="F973" i="21"/>
  <c r="V1022" i="21"/>
  <c r="S1019" i="21"/>
  <c r="S1018" i="21"/>
  <c r="S1017" i="21"/>
  <c r="V1027" i="21"/>
  <c r="V1030" i="21"/>
  <c r="V1031" i="21"/>
  <c r="V1038" i="21"/>
  <c r="V1041" i="21"/>
  <c r="V1155" i="21"/>
  <c r="V1156" i="21"/>
  <c r="V1164" i="21"/>
  <c r="V1169" i="21"/>
  <c r="V1170" i="21"/>
  <c r="V1193" i="21"/>
  <c r="V1194" i="21"/>
  <c r="V1195" i="21"/>
  <c r="V1200" i="21"/>
  <c r="V1205" i="21"/>
  <c r="V1206" i="21"/>
  <c r="I1270" i="21"/>
  <c r="I1269" i="21"/>
  <c r="Q187" i="21"/>
  <c r="Q239" i="21"/>
  <c r="P257" i="21"/>
  <c r="P256" i="21"/>
  <c r="P255" i="21"/>
  <c r="F435" i="21"/>
  <c r="F434" i="21"/>
  <c r="F433" i="21"/>
  <c r="Q584" i="21"/>
  <c r="N714" i="21"/>
  <c r="N713" i="21"/>
  <c r="N712" i="21"/>
  <c r="N696" i="21"/>
  <c r="N759" i="21"/>
  <c r="N758" i="21"/>
  <c r="N757" i="21"/>
  <c r="J801" i="21"/>
  <c r="J800" i="21"/>
  <c r="J799" i="21"/>
  <c r="J754" i="21"/>
  <c r="T929" i="21"/>
  <c r="T928" i="21"/>
  <c r="T927" i="21"/>
  <c r="G975" i="21"/>
  <c r="G974" i="21"/>
  <c r="G973" i="21"/>
  <c r="F1145" i="21"/>
  <c r="F1144" i="21"/>
  <c r="F1143" i="21"/>
  <c r="H196" i="21"/>
  <c r="N196" i="21"/>
  <c r="S196" i="21"/>
  <c r="V357" i="21"/>
  <c r="V358" i="21"/>
  <c r="V606" i="21"/>
  <c r="Q104" i="21"/>
  <c r="V609" i="21"/>
  <c r="X609" i="21" s="1"/>
  <c r="M107" i="21"/>
  <c r="V611" i="21"/>
  <c r="X611" i="21" s="1"/>
  <c r="V615" i="21"/>
  <c r="X615" i="21" s="1"/>
  <c r="V616" i="21"/>
  <c r="X616" i="21" s="1"/>
  <c r="V617" i="21"/>
  <c r="X617" i="21" s="1"/>
  <c r="M120" i="21"/>
  <c r="V620" i="21"/>
  <c r="U624" i="21"/>
  <c r="Q627" i="21"/>
  <c r="V628" i="21"/>
  <c r="X628" i="21" s="1"/>
  <c r="V630" i="21"/>
  <c r="X630" i="21" s="1"/>
  <c r="V632" i="21"/>
  <c r="V984" i="21"/>
  <c r="V986" i="21"/>
  <c r="U990" i="21"/>
  <c r="V991" i="21"/>
  <c r="V993" i="21"/>
  <c r="V1077" i="21"/>
  <c r="V1080" i="21"/>
  <c r="V1208" i="21"/>
  <c r="U1218" i="21"/>
  <c r="V1219" i="21"/>
  <c r="V1220" i="21"/>
  <c r="A1220" i="21"/>
  <c r="V351" i="21"/>
  <c r="X351" i="21" s="1"/>
  <c r="U126" i="21"/>
  <c r="V364" i="21"/>
  <c r="Q365" i="21"/>
  <c r="V366" i="21"/>
  <c r="V367" i="21"/>
  <c r="Q129" i="21"/>
  <c r="M368" i="21"/>
  <c r="V369" i="21"/>
  <c r="I539" i="21"/>
  <c r="V565" i="21"/>
  <c r="V570" i="21"/>
  <c r="V577" i="21"/>
  <c r="V588" i="21"/>
  <c r="V1085" i="21"/>
  <c r="V985" i="21"/>
  <c r="V586" i="21"/>
  <c r="V996" i="21"/>
  <c r="V1209" i="21"/>
  <c r="V629" i="21"/>
  <c r="X629" i="21" s="1"/>
  <c r="V607" i="21"/>
  <c r="X607" i="21" s="1"/>
  <c r="V618" i="21"/>
  <c r="V610" i="21"/>
  <c r="Q128" i="21"/>
  <c r="Q127" i="21"/>
  <c r="V625" i="21"/>
  <c r="V259" i="21"/>
  <c r="Q120" i="21"/>
  <c r="V1149" i="21"/>
  <c r="Q1202" i="21"/>
  <c r="V1203" i="21"/>
  <c r="I1218" i="21"/>
  <c r="V1167" i="21"/>
  <c r="V978" i="21"/>
  <c r="V1196" i="21"/>
  <c r="V302" i="21"/>
  <c r="V315" i="21"/>
  <c r="V208" i="21"/>
  <c r="V309" i="21"/>
  <c r="V260" i="21"/>
  <c r="V283" i="21"/>
  <c r="V1199" i="21"/>
  <c r="V263" i="21"/>
  <c r="V223" i="21"/>
  <c r="V216" i="21"/>
  <c r="V175" i="21"/>
  <c r="V1148" i="21"/>
  <c r="V1040" i="21"/>
  <c r="V1039" i="21"/>
  <c r="V209" i="21"/>
  <c r="Q118" i="21"/>
  <c r="V312" i="21"/>
  <c r="U1150" i="21"/>
  <c r="V1151" i="21"/>
  <c r="V1153" i="21"/>
  <c r="V1147" i="21"/>
  <c r="V180" i="21"/>
  <c r="V268" i="21"/>
  <c r="Q360" i="21"/>
  <c r="I868" i="21"/>
  <c r="Q146" i="21"/>
  <c r="Q832" i="21"/>
  <c r="A832" i="21" s="1"/>
  <c r="V564" i="21"/>
  <c r="V855" i="21"/>
  <c r="M746" i="21"/>
  <c r="V370" i="21"/>
  <c r="X370" i="21" s="1"/>
  <c r="U120" i="21"/>
  <c r="V895" i="21"/>
  <c r="M508" i="21"/>
  <c r="M1218" i="21"/>
  <c r="I492" i="21"/>
  <c r="U1168" i="21"/>
  <c r="V1173" i="21"/>
  <c r="V505" i="21"/>
  <c r="V1214" i="21"/>
  <c r="U508" i="21"/>
  <c r="M492" i="21"/>
  <c r="V493" i="21"/>
  <c r="U497" i="21"/>
  <c r="Q524" i="21"/>
  <c r="Q738" i="21"/>
  <c r="V740" i="21"/>
  <c r="V741" i="21"/>
  <c r="V743" i="21"/>
  <c r="V1023" i="21"/>
  <c r="Q1024" i="21"/>
  <c r="U1042" i="21"/>
  <c r="V1047" i="21"/>
  <c r="V1157" i="21"/>
  <c r="I1165" i="21"/>
  <c r="V1166" i="21"/>
  <c r="V1172" i="21"/>
  <c r="V1211" i="21"/>
  <c r="Q1230" i="21"/>
  <c r="V1231" i="21"/>
  <c r="M1234" i="21"/>
  <c r="V1235" i="21"/>
  <c r="V1238" i="21"/>
  <c r="I1244" i="21"/>
  <c r="V1245" i="21"/>
  <c r="V1248" i="21"/>
  <c r="M115" i="21"/>
  <c r="M114" i="21" s="1"/>
  <c r="M1270" i="21"/>
  <c r="M1269" i="21"/>
  <c r="I378" i="21"/>
  <c r="I376" i="21"/>
  <c r="I146" i="21"/>
  <c r="I466" i="21"/>
  <c r="V644" i="21"/>
  <c r="A644" i="21"/>
  <c r="Q790" i="21"/>
  <c r="I1176" i="21"/>
  <c r="V1158" i="21"/>
  <c r="V1152" i="21"/>
  <c r="V1161" i="21"/>
  <c r="V1241" i="21"/>
  <c r="V498" i="21"/>
  <c r="F148" i="21"/>
  <c r="F144" i="21" s="1"/>
  <c r="V587" i="21"/>
  <c r="Q659" i="21"/>
  <c r="M119" i="21"/>
  <c r="M699" i="21"/>
  <c r="O845" i="21"/>
  <c r="O844" i="21"/>
  <c r="O843" i="21"/>
  <c r="I865" i="21"/>
  <c r="I542" i="21"/>
  <c r="I1150" i="21"/>
  <c r="Q159" i="21"/>
  <c r="V242" i="21"/>
  <c r="K257" i="21"/>
  <c r="K256" i="21"/>
  <c r="K255" i="21"/>
  <c r="M280" i="21"/>
  <c r="U328" i="21"/>
  <c r="G603" i="21"/>
  <c r="G602" i="21" s="1"/>
  <c r="G601" i="21" s="1"/>
  <c r="Q604" i="21"/>
  <c r="Q1108" i="21"/>
  <c r="K714" i="21"/>
  <c r="K713" i="21"/>
  <c r="K712" i="21"/>
  <c r="K696" i="21" s="1"/>
  <c r="I735" i="21"/>
  <c r="N801" i="21"/>
  <c r="N800" i="21"/>
  <c r="N799" i="21"/>
  <c r="S845" i="21"/>
  <c r="S844" i="21"/>
  <c r="S843" i="21"/>
  <c r="N887" i="21"/>
  <c r="N886" i="21"/>
  <c r="N885" i="21"/>
  <c r="V936" i="21"/>
  <c r="V937" i="21"/>
  <c r="V940" i="21"/>
  <c r="V948" i="21"/>
  <c r="V954" i="21"/>
  <c r="V957" i="21"/>
  <c r="O1019" i="21"/>
  <c r="O1018" i="21"/>
  <c r="O1017" i="21"/>
  <c r="I1192" i="21"/>
  <c r="G157" i="21"/>
  <c r="G155" i="21" s="1"/>
  <c r="P157" i="21"/>
  <c r="P155" i="21"/>
  <c r="V192" i="21"/>
  <c r="G196" i="21"/>
  <c r="L196" i="21"/>
  <c r="V231" i="21"/>
  <c r="P196" i="21"/>
  <c r="V233" i="21"/>
  <c r="M243" i="21"/>
  <c r="V265" i="21"/>
  <c r="V269" i="21"/>
  <c r="V284" i="21"/>
  <c r="I368" i="21"/>
  <c r="I524" i="21"/>
  <c r="Q539" i="21"/>
  <c r="V658" i="21"/>
  <c r="Q930" i="21"/>
  <c r="Q929" i="21"/>
  <c r="Q928" i="21"/>
  <c r="U980" i="21"/>
  <c r="N1019" i="21"/>
  <c r="N1018" i="21"/>
  <c r="N1017" i="21"/>
  <c r="V1028" i="21"/>
  <c r="V1032" i="21"/>
  <c r="Q106" i="21"/>
  <c r="V1070" i="21"/>
  <c r="V169" i="21"/>
  <c r="M176" i="21"/>
  <c r="Q182" i="21"/>
  <c r="Q210" i="21"/>
  <c r="M239" i="21"/>
  <c r="J257" i="21"/>
  <c r="J256" i="21"/>
  <c r="J255" i="21"/>
  <c r="V279" i="21"/>
  <c r="V277" i="21"/>
  <c r="L345" i="21"/>
  <c r="L344" i="21" s="1"/>
  <c r="L343" i="21" s="1"/>
  <c r="R393" i="21"/>
  <c r="R392" i="21"/>
  <c r="R391" i="21"/>
  <c r="R388" i="21" s="1"/>
  <c r="Q478" i="21"/>
  <c r="R561" i="21"/>
  <c r="R560" i="21"/>
  <c r="R559" i="21"/>
  <c r="I566" i="21"/>
  <c r="F714" i="21"/>
  <c r="F713" i="21"/>
  <c r="F712" i="21"/>
  <c r="F696" i="21" s="1"/>
  <c r="H714" i="21"/>
  <c r="H713" i="21"/>
  <c r="H712" i="21"/>
  <c r="H696" i="21" s="1"/>
  <c r="U735" i="21"/>
  <c r="P759" i="21"/>
  <c r="P758" i="21"/>
  <c r="P757" i="21"/>
  <c r="P754" i="21" s="1"/>
  <c r="V761" i="21"/>
  <c r="V781" i="21"/>
  <c r="O929" i="21"/>
  <c r="O928" i="21"/>
  <c r="O927" i="21"/>
  <c r="Q1118" i="21"/>
  <c r="I1006" i="21"/>
  <c r="V321" i="21"/>
  <c r="H345" i="21"/>
  <c r="H344" i="21"/>
  <c r="H343" i="21"/>
  <c r="Q109" i="21"/>
  <c r="V481" i="21"/>
  <c r="F561" i="21"/>
  <c r="F560" i="21"/>
  <c r="F559" i="21"/>
  <c r="K561" i="21"/>
  <c r="K560" i="21"/>
  <c r="K559" i="21"/>
  <c r="V572" i="21"/>
  <c r="V580" i="21"/>
  <c r="K887" i="21"/>
  <c r="K886" i="21"/>
  <c r="K885" i="21"/>
  <c r="H887" i="21"/>
  <c r="H886" i="21"/>
  <c r="H885" i="21"/>
  <c r="L929" i="21"/>
  <c r="L928" i="21"/>
  <c r="L927" i="21"/>
  <c r="L840" i="21" s="1"/>
  <c r="M1020" i="21"/>
  <c r="N1145" i="21"/>
  <c r="N1144" i="21"/>
  <c r="N1143" i="21"/>
  <c r="U1188" i="21"/>
  <c r="F1229" i="21"/>
  <c r="F1228" i="21"/>
  <c r="F1227" i="21"/>
  <c r="R1229" i="21"/>
  <c r="R1228" i="21"/>
  <c r="R1227" i="21"/>
  <c r="I688" i="21"/>
  <c r="I876" i="21"/>
  <c r="Q288" i="21"/>
  <c r="I147" i="21"/>
  <c r="I291" i="21"/>
  <c r="I294" i="21"/>
  <c r="V150" i="21"/>
  <c r="V291" i="21"/>
  <c r="V294" i="21"/>
  <c r="Q337" i="21"/>
  <c r="Q340" i="21" s="1"/>
  <c r="M381" i="21"/>
  <c r="M377" i="21"/>
  <c r="M384" i="21"/>
  <c r="I469" i="21"/>
  <c r="I472" i="21"/>
  <c r="Q595" i="21"/>
  <c r="Q598" i="21"/>
  <c r="Q1009" i="21"/>
  <c r="Q1012" i="21"/>
  <c r="Q116" i="21"/>
  <c r="Q114" i="21"/>
  <c r="Q1270" i="21"/>
  <c r="Q1269" i="21"/>
  <c r="V1272" i="21"/>
  <c r="U201" i="21"/>
  <c r="V202" i="21"/>
  <c r="V203" i="21"/>
  <c r="V331" i="21"/>
  <c r="V139" i="21"/>
  <c r="I139" i="21"/>
  <c r="V784" i="21"/>
  <c r="V785" i="21"/>
  <c r="V786" i="21"/>
  <c r="V787" i="21"/>
  <c r="I816" i="21"/>
  <c r="V819" i="21"/>
  <c r="V848" i="21"/>
  <c r="M846" i="21"/>
  <c r="U850" i="21"/>
  <c r="U106" i="21"/>
  <c r="V851" i="21"/>
  <c r="V852" i="21"/>
  <c r="V853" i="21"/>
  <c r="U109" i="21"/>
  <c r="V854" i="21"/>
  <c r="V856" i="21"/>
  <c r="V857" i="21"/>
  <c r="U118" i="21"/>
  <c r="V858" i="21"/>
  <c r="V861" i="21"/>
  <c r="Q860" i="21"/>
  <c r="Q122" i="21"/>
  <c r="V863" i="21"/>
  <c r="V864" i="21"/>
  <c r="Q998" i="21"/>
  <c r="V999" i="21"/>
  <c r="Q131" i="21"/>
  <c r="V1021" i="21"/>
  <c r="I1020" i="21"/>
  <c r="U1062" i="21"/>
  <c r="V1063" i="21"/>
  <c r="V1062" i="21"/>
  <c r="U103" i="21"/>
  <c r="V1064" i="21"/>
  <c r="V1065" i="21"/>
  <c r="U104" i="21"/>
  <c r="Q1066" i="21"/>
  <c r="M1066" i="21"/>
  <c r="V1068" i="21"/>
  <c r="V1069" i="21"/>
  <c r="V1071" i="21"/>
  <c r="V1072" i="21"/>
  <c r="V1073" i="21"/>
  <c r="V1074" i="21"/>
  <c r="Q793" i="21"/>
  <c r="Q796" i="21" s="1"/>
  <c r="I1053" i="21"/>
  <c r="I1056" i="21"/>
  <c r="M1137" i="21"/>
  <c r="M1140" i="21" s="1"/>
  <c r="V1067" i="21"/>
  <c r="V820" i="21"/>
  <c r="V849" i="21"/>
  <c r="Q147" i="21"/>
  <c r="I187" i="21"/>
  <c r="V188" i="21"/>
  <c r="V199" i="21"/>
  <c r="M210" i="21"/>
  <c r="V230" i="21"/>
  <c r="U236" i="21"/>
  <c r="V237" i="21"/>
  <c r="V240" i="21"/>
  <c r="I239" i="21"/>
  <c r="V245" i="21"/>
  <c r="Q272" i="21"/>
  <c r="V275" i="21"/>
  <c r="V276" i="21"/>
  <c r="V397" i="21"/>
  <c r="Q408" i="21"/>
  <c r="V411" i="21"/>
  <c r="V412" i="21"/>
  <c r="M159" i="21"/>
  <c r="V161" i="21"/>
  <c r="Q138" i="21"/>
  <c r="V503" i="21"/>
  <c r="Q581" i="21"/>
  <c r="V582" i="21"/>
  <c r="V762" i="21"/>
  <c r="V760" i="21"/>
  <c r="Q774" i="21"/>
  <c r="V777" i="21"/>
  <c r="M779" i="21"/>
  <c r="V780" i="21"/>
  <c r="U934" i="21"/>
  <c r="V939" i="21"/>
  <c r="M944" i="21"/>
  <c r="Q949" i="21"/>
  <c r="V951" i="21"/>
  <c r="V953" i="21"/>
  <c r="M952" i="21"/>
  <c r="V955" i="21"/>
  <c r="I980" i="21"/>
  <c r="I975" i="21"/>
  <c r="I974" i="21"/>
  <c r="V982" i="21"/>
  <c r="U998" i="21"/>
  <c r="U131" i="21"/>
  <c r="U132" i="21"/>
  <c r="V1000" i="21"/>
  <c r="V1001" i="21"/>
  <c r="V1003" i="21"/>
  <c r="U135" i="21"/>
  <c r="U1024" i="21"/>
  <c r="V1025" i="21"/>
  <c r="V1026" i="21"/>
  <c r="V1029" i="21"/>
  <c r="Q1034" i="21"/>
  <c r="V689" i="21"/>
  <c r="U688" i="21"/>
  <c r="U146" i="21"/>
  <c r="V690" i="21"/>
  <c r="U147" i="21"/>
  <c r="Q746" i="21"/>
  <c r="M147" i="21"/>
  <c r="M790" i="21"/>
  <c r="V337" i="21"/>
  <c r="V340" i="21" s="1"/>
  <c r="V149" i="21"/>
  <c r="M198" i="21"/>
  <c r="V583" i="21"/>
  <c r="Q168" i="21"/>
  <c r="V170" i="21"/>
  <c r="V168" i="21"/>
  <c r="O196" i="21"/>
  <c r="I243" i="21"/>
  <c r="W243" i="21" s="1"/>
  <c r="I277" i="21"/>
  <c r="V278" i="21"/>
  <c r="Q300" i="21"/>
  <c r="Q102" i="21"/>
  <c r="Q101" i="21" s="1"/>
  <c r="Q103" i="21"/>
  <c r="V303" i="21"/>
  <c r="I304" i="21"/>
  <c r="V305" i="21"/>
  <c r="V304" i="21"/>
  <c r="M319" i="21"/>
  <c r="V320" i="21"/>
  <c r="Q132" i="21"/>
  <c r="Q130" i="21" s="1"/>
  <c r="Q322" i="21"/>
  <c r="V324" i="21"/>
  <c r="V326" i="21"/>
  <c r="Q134" i="21"/>
  <c r="W134" i="21" s="1"/>
  <c r="M137" i="21"/>
  <c r="M328" i="21"/>
  <c r="I138" i="21"/>
  <c r="V330" i="21"/>
  <c r="V138" i="21"/>
  <c r="Q110" i="21"/>
  <c r="V354" i="21"/>
  <c r="V355" i="21"/>
  <c r="Q112" i="21"/>
  <c r="V356" i="21"/>
  <c r="X356" i="21" s="1"/>
  <c r="V361" i="21"/>
  <c r="U413" i="21"/>
  <c r="U129" i="21"/>
  <c r="V415" i="21"/>
  <c r="I478" i="21"/>
  <c r="H477" i="21"/>
  <c r="H476" i="21"/>
  <c r="H475" i="21"/>
  <c r="I562" i="21"/>
  <c r="V569" i="21"/>
  <c r="V571" i="21"/>
  <c r="V579" i="21"/>
  <c r="I576" i="21"/>
  <c r="Q163" i="21"/>
  <c r="W163" i="21" s="1"/>
  <c r="I258" i="21"/>
  <c r="U277" i="21"/>
  <c r="U128" i="21"/>
  <c r="U110" i="21"/>
  <c r="U111" i="21"/>
  <c r="I319" i="21"/>
  <c r="I137" i="21"/>
  <c r="I328" i="21"/>
  <c r="V438" i="21"/>
  <c r="V487" i="21"/>
  <c r="U113" i="21"/>
  <c r="Q497" i="21"/>
  <c r="M500" i="21"/>
  <c r="U619" i="21"/>
  <c r="U122" i="21"/>
  <c r="U715" i="21"/>
  <c r="U714" i="21"/>
  <c r="V716" i="21"/>
  <c r="J157" i="21"/>
  <c r="J155" i="21" s="1"/>
  <c r="T157" i="21"/>
  <c r="T155" i="21" s="1"/>
  <c r="V219" i="21"/>
  <c r="M262" i="21"/>
  <c r="V664" i="21"/>
  <c r="V667" i="21"/>
  <c r="Q699" i="21"/>
  <c r="W699" i="21" s="1"/>
  <c r="Q119" i="21"/>
  <c r="M706" i="21"/>
  <c r="G929" i="21"/>
  <c r="G928" i="21"/>
  <c r="G927" i="21"/>
  <c r="F196" i="21"/>
  <c r="P299" i="21"/>
  <c r="P298" i="21"/>
  <c r="P297" i="21"/>
  <c r="L477" i="21"/>
  <c r="L476" i="21"/>
  <c r="L475" i="21"/>
  <c r="M123" i="21"/>
  <c r="M671" i="21"/>
  <c r="M782" i="21"/>
  <c r="M892" i="21"/>
  <c r="M887" i="21"/>
  <c r="M886" i="21"/>
  <c r="M885" i="21"/>
  <c r="I1188" i="21"/>
  <c r="I1187" i="21"/>
  <c r="I1186" i="21"/>
  <c r="I1185" i="21"/>
  <c r="V244" i="21"/>
  <c r="U134" i="21"/>
  <c r="T299" i="21"/>
  <c r="T298" i="21"/>
  <c r="T297" i="21"/>
  <c r="Q730" i="21"/>
  <c r="I1252" i="21"/>
  <c r="M258" i="21"/>
  <c r="S393" i="21"/>
  <c r="S392" i="21"/>
  <c r="S391" i="21"/>
  <c r="M860" i="21"/>
  <c r="S887" i="21"/>
  <c r="M424" i="21"/>
  <c r="Q133" i="21"/>
  <c r="R887" i="21"/>
  <c r="R886" i="21"/>
  <c r="R885" i="21"/>
  <c r="Q1020" i="21"/>
  <c r="V792" i="21"/>
  <c r="U790" i="21"/>
  <c r="Q902" i="21"/>
  <c r="W902" i="21" s="1"/>
  <c r="I821" i="21"/>
  <c r="M998" i="21"/>
  <c r="I334" i="21"/>
  <c r="Q1218" i="21"/>
  <c r="M965" i="21"/>
  <c r="M961" i="21"/>
  <c r="M968" i="21"/>
  <c r="Q879" i="21"/>
  <c r="Q882" i="21" s="1"/>
  <c r="M469" i="21"/>
  <c r="M472" i="21"/>
  <c r="Q965" i="21"/>
  <c r="Q961" i="21" s="1"/>
  <c r="Q968" i="21" s="1"/>
  <c r="U595" i="21"/>
  <c r="U598" i="21" s="1"/>
  <c r="Q1179" i="21"/>
  <c r="Q1182" i="21"/>
  <c r="Q427" i="21"/>
  <c r="Q430" i="21" s="1"/>
  <c r="Q149" i="21"/>
  <c r="I381" i="21"/>
  <c r="I377" i="21"/>
  <c r="I384" i="21" s="1"/>
  <c r="M149" i="21"/>
  <c r="I149" i="21"/>
  <c r="U1095" i="21"/>
  <c r="U1098" i="21" s="1"/>
  <c r="M291" i="21"/>
  <c r="U150" i="21"/>
  <c r="Q150" i="21"/>
  <c r="M640" i="21"/>
  <c r="M636" i="21" s="1"/>
  <c r="Q691" i="21"/>
  <c r="Q694" i="21"/>
  <c r="Q1095" i="21"/>
  <c r="Q1098" i="21" s="1"/>
  <c r="Q511" i="21"/>
  <c r="Q514" i="21"/>
  <c r="U1179" i="21"/>
  <c r="U1182" i="21" s="1"/>
  <c r="U921" i="21"/>
  <c r="U924" i="21" s="1"/>
  <c r="U835" i="21"/>
  <c r="U838" i="21"/>
  <c r="U149" i="21"/>
  <c r="M879" i="21"/>
  <c r="M882" i="21" s="1"/>
  <c r="U133" i="21"/>
  <c r="U108" i="21"/>
  <c r="V931" i="21"/>
  <c r="V930" i="21"/>
  <c r="V963" i="21"/>
  <c r="U962" i="21"/>
  <c r="U960" i="21" s="1"/>
  <c r="M1221" i="21"/>
  <c r="M1224" i="21"/>
  <c r="U112" i="21"/>
  <c r="M152" i="21"/>
  <c r="M466" i="21"/>
  <c r="M550" i="21"/>
  <c r="Q381" i="21"/>
  <c r="Q377" i="21" s="1"/>
  <c r="Q384" i="21" s="1"/>
  <c r="I553" i="21"/>
  <c r="I556" i="21"/>
  <c r="I691" i="21"/>
  <c r="I694" i="21" s="1"/>
  <c r="U1263" i="21"/>
  <c r="U1266" i="21"/>
  <c r="U1092" i="21"/>
  <c r="V1094" i="21"/>
  <c r="V234" i="21"/>
  <c r="I232" i="21"/>
  <c r="M398" i="21"/>
  <c r="M393" i="21"/>
  <c r="M392" i="21"/>
  <c r="M391" i="21"/>
  <c r="I416" i="21"/>
  <c r="V417" i="21"/>
  <c r="M140" i="21"/>
  <c r="Q50" i="21"/>
  <c r="M592" i="21"/>
  <c r="I1050" i="21"/>
  <c r="V395" i="21"/>
  <c r="I394" i="21"/>
  <c r="I393" i="21"/>
  <c r="I392" i="21"/>
  <c r="I391" i="21"/>
  <c r="Q824" i="21"/>
  <c r="V1255" i="21"/>
  <c r="V437" i="21"/>
  <c r="V436" i="21"/>
  <c r="U424" i="21"/>
  <c r="V371" i="21"/>
  <c r="X371" i="21" s="1"/>
  <c r="H393" i="21"/>
  <c r="H392" i="21"/>
  <c r="H391" i="21"/>
  <c r="V205" i="21"/>
  <c r="U210" i="21"/>
  <c r="W210" i="21" s="1"/>
  <c r="V226" i="21"/>
  <c r="U125" i="21"/>
  <c r="U121" i="21" s="1"/>
  <c r="V353" i="21"/>
  <c r="X353" i="21" s="1"/>
  <c r="V448" i="21"/>
  <c r="V457" i="21"/>
  <c r="V488" i="21"/>
  <c r="V490" i="21"/>
  <c r="A490" i="21" s="1"/>
  <c r="V218" i="21"/>
  <c r="U102" i="21"/>
  <c r="U394" i="21"/>
  <c r="T435" i="21"/>
  <c r="T434" i="21"/>
  <c r="T433" i="21"/>
  <c r="I455" i="21"/>
  <c r="W455" i="21" s="1"/>
  <c r="V504" i="21"/>
  <c r="Q542" i="21"/>
  <c r="J975" i="21"/>
  <c r="J974" i="21"/>
  <c r="J973" i="21"/>
  <c r="Q1081" i="21"/>
  <c r="V212" i="21"/>
  <c r="V214" i="21"/>
  <c r="V227" i="21"/>
  <c r="V325" i="21"/>
  <c r="V327" i="21"/>
  <c r="V352" i="21"/>
  <c r="X352" i="21" s="1"/>
  <c r="V400" i="21"/>
  <c r="V406" i="21"/>
  <c r="V443" i="21"/>
  <c r="V444" i="21"/>
  <c r="V459" i="21"/>
  <c r="V567" i="21"/>
  <c r="M604" i="21"/>
  <c r="M603" i="21" s="1"/>
  <c r="M602" i="21" s="1"/>
  <c r="M601" i="21" s="1"/>
  <c r="V626" i="21"/>
  <c r="V624" i="21"/>
  <c r="V640" i="21"/>
  <c r="V636" i="21" s="1"/>
  <c r="M150" i="21"/>
  <c r="V189" i="21"/>
  <c r="V224" i="21"/>
  <c r="V317" i="21"/>
  <c r="V348" i="21"/>
  <c r="V420" i="21"/>
  <c r="V483" i="21"/>
  <c r="V482" i="21"/>
  <c r="H603" i="21"/>
  <c r="H602" i="21" s="1"/>
  <c r="H601" i="21" s="1"/>
  <c r="V736" i="21"/>
  <c r="M735" i="21"/>
  <c r="V935" i="21"/>
  <c r="V934" i="21"/>
  <c r="V988" i="21"/>
  <c r="V1247" i="21"/>
  <c r="F845" i="21"/>
  <c r="F844" i="21"/>
  <c r="F843" i="21"/>
  <c r="F840" i="21"/>
  <c r="V889" i="21"/>
  <c r="V888" i="21"/>
  <c r="V887" i="21"/>
  <c r="V1254" i="21"/>
  <c r="I337" i="21"/>
  <c r="I340" i="21" s="1"/>
  <c r="I1137" i="21"/>
  <c r="I1140" i="21"/>
  <c r="I427" i="21"/>
  <c r="M835" i="21"/>
  <c r="M838" i="21" s="1"/>
  <c r="M1053" i="21"/>
  <c r="M1056" i="21"/>
  <c r="V1035" i="21"/>
  <c r="V1037" i="21"/>
  <c r="V1044" i="21"/>
  <c r="V1045" i="21"/>
  <c r="V1046" i="21"/>
  <c r="V1082" i="21"/>
  <c r="M334" i="21"/>
  <c r="I424" i="21"/>
  <c r="I508" i="21"/>
  <c r="V508" i="21"/>
  <c r="V469" i="21"/>
  <c r="V472" i="21"/>
  <c r="U691" i="21"/>
  <c r="U694" i="21" s="1"/>
  <c r="V1088" i="21"/>
  <c r="M1176" i="21"/>
  <c r="M337" i="21"/>
  <c r="M340" i="21"/>
  <c r="I511" i="21"/>
  <c r="I514" i="21" s="1"/>
  <c r="I835" i="21"/>
  <c r="V835" i="21"/>
  <c r="V838" i="21"/>
  <c r="I921" i="21"/>
  <c r="I924" i="21" s="1"/>
  <c r="V921" i="21"/>
  <c r="V924" i="21"/>
  <c r="U1053" i="21"/>
  <c r="U1056" i="21" s="1"/>
  <c r="V1221" i="21"/>
  <c r="V1224" i="21"/>
  <c r="I793" i="21"/>
  <c r="I796" i="21" s="1"/>
  <c r="I150" i="21"/>
  <c r="I148" i="21" s="1"/>
  <c r="M691" i="21"/>
  <c r="M694" i="21" s="1"/>
  <c r="V164" i="21"/>
  <c r="V165" i="21"/>
  <c r="A165" i="21"/>
  <c r="V204" i="21"/>
  <c r="V206" i="21"/>
  <c r="V213" i="21"/>
  <c r="V220" i="21"/>
  <c r="A220" i="21" s="1"/>
  <c r="V282" i="21"/>
  <c r="V285" i="21"/>
  <c r="V280" i="21"/>
  <c r="V396" i="21"/>
  <c r="Q108" i="21"/>
  <c r="Q105" i="21" s="1"/>
  <c r="V485" i="21"/>
  <c r="Q111" i="21"/>
  <c r="Q113" i="21"/>
  <c r="V489" i="21"/>
  <c r="V491" i="21"/>
  <c r="V496" i="21"/>
  <c r="Q126" i="21"/>
  <c r="V501" i="21"/>
  <c r="V502" i="21"/>
  <c r="V622" i="21"/>
  <c r="X622" i="21" s="1"/>
  <c r="V983" i="21"/>
  <c r="V1043" i="21"/>
  <c r="V1079" i="21"/>
  <c r="Q135" i="21"/>
  <c r="V166" i="21"/>
  <c r="X166" i="21" s="1"/>
  <c r="V200" i="21"/>
  <c r="V167" i="21"/>
  <c r="V217" i="21"/>
  <c r="Q125" i="21"/>
  <c r="V372" i="21"/>
  <c r="I640" i="21"/>
  <c r="V238" i="21"/>
  <c r="M637" i="21"/>
  <c r="M635" i="21" s="1"/>
  <c r="M146" i="21"/>
  <c r="M145" i="21" s="1"/>
  <c r="V349" i="21"/>
  <c r="X349" i="21" s="1"/>
  <c r="V463" i="21"/>
  <c r="V734" i="21"/>
  <c r="V872" i="21"/>
  <c r="V914" i="21"/>
  <c r="V945" i="21"/>
  <c r="V468" i="21"/>
  <c r="A468" i="21"/>
  <c r="U466" i="21"/>
  <c r="K148" i="21"/>
  <c r="K144" i="21" s="1"/>
  <c r="P148" i="21"/>
  <c r="P144" i="21" s="1"/>
  <c r="V589" i="21"/>
  <c r="V1002" i="21"/>
  <c r="M921" i="21"/>
  <c r="M924" i="21"/>
  <c r="V568" i="21"/>
  <c r="V981" i="21"/>
  <c r="V1212" i="21"/>
  <c r="V1210" i="21"/>
  <c r="Q469" i="21"/>
  <c r="Q472" i="21" s="1"/>
  <c r="M595" i="21"/>
  <c r="M1263" i="21"/>
  <c r="M1266" i="21" s="1"/>
  <c r="V613" i="21"/>
  <c r="V631" i="21"/>
  <c r="V997" i="21"/>
  <c r="V995" i="21"/>
  <c r="V553" i="21"/>
  <c r="V556" i="21"/>
  <c r="M1095" i="21"/>
  <c r="M1098" i="21" s="1"/>
  <c r="I1221" i="21"/>
  <c r="V1215" i="21"/>
  <c r="V987" i="21"/>
  <c r="V1089" i="21"/>
  <c r="I1179" i="21"/>
  <c r="I1182" i="21"/>
  <c r="I965" i="21"/>
  <c r="N136" i="21"/>
  <c r="N114" i="21"/>
  <c r="K130" i="21"/>
  <c r="I201" i="21"/>
  <c r="V876" i="21"/>
  <c r="H1019" i="21"/>
  <c r="H1018" i="21"/>
  <c r="H1017" i="21"/>
  <c r="M1252" i="21"/>
  <c r="M1134" i="21"/>
  <c r="V25" i="21"/>
  <c r="V288" i="21"/>
  <c r="U258" i="21"/>
  <c r="I584" i="21"/>
  <c r="Q179" i="21"/>
  <c r="U314" i="21"/>
  <c r="V453" i="21"/>
  <c r="U455" i="21"/>
  <c r="J603" i="21"/>
  <c r="J602" i="21"/>
  <c r="J601" i="21" s="1"/>
  <c r="R1145" i="21"/>
  <c r="R1144" i="21"/>
  <c r="R1143" i="21"/>
  <c r="I790" i="21"/>
  <c r="F157" i="21"/>
  <c r="F155" i="21" s="1"/>
  <c r="K196" i="21"/>
  <c r="V225" i="21"/>
  <c r="O299" i="21"/>
  <c r="O298" i="21"/>
  <c r="O297" i="21"/>
  <c r="V373" i="21"/>
  <c r="T393" i="21"/>
  <c r="T392" i="21"/>
  <c r="T391" i="21"/>
  <c r="Q492" i="21"/>
  <c r="Q671" i="21"/>
  <c r="P714" i="21"/>
  <c r="P713" i="21"/>
  <c r="P712" i="21"/>
  <c r="P696" i="21"/>
  <c r="J887" i="21"/>
  <c r="J886" i="21"/>
  <c r="J885" i="21"/>
  <c r="V947" i="21"/>
  <c r="A947" i="21" s="1"/>
  <c r="F1061" i="21"/>
  <c r="F1060" i="21"/>
  <c r="F1059" i="21"/>
  <c r="Q508" i="21"/>
  <c r="A508" i="21" s="1"/>
  <c r="M1260" i="21"/>
  <c r="G136" i="21"/>
  <c r="L136" i="21"/>
  <c r="R136" i="21"/>
  <c r="H257" i="21"/>
  <c r="H256" i="21"/>
  <c r="H255" i="21"/>
  <c r="G257" i="21"/>
  <c r="G256" i="21"/>
  <c r="G255" i="21"/>
  <c r="I413" i="21"/>
  <c r="O435" i="21"/>
  <c r="O434" i="21"/>
  <c r="O433" i="21"/>
  <c r="G477" i="21"/>
  <c r="G476" i="21"/>
  <c r="G475" i="21"/>
  <c r="U492" i="21"/>
  <c r="U584" i="21"/>
  <c r="L603" i="21"/>
  <c r="L602" i="21" s="1"/>
  <c r="L601" i="21" s="1"/>
  <c r="L714" i="21"/>
  <c r="L713" i="21"/>
  <c r="L712" i="21"/>
  <c r="L696" i="21"/>
  <c r="M802" i="21"/>
  <c r="M801" i="21"/>
  <c r="M800" i="21"/>
  <c r="M799" i="21"/>
  <c r="T845" i="21"/>
  <c r="T844" i="21"/>
  <c r="T843" i="21"/>
  <c r="T840" i="21" s="1"/>
  <c r="U860" i="21"/>
  <c r="P1061" i="21"/>
  <c r="P1060" i="21"/>
  <c r="P1059" i="21"/>
  <c r="U1118" i="21"/>
  <c r="U511" i="21"/>
  <c r="U514" i="21"/>
  <c r="I879" i="21"/>
  <c r="I882" i="21"/>
  <c r="Q921" i="21"/>
  <c r="Q924" i="21"/>
  <c r="U965" i="21"/>
  <c r="U961" i="21"/>
  <c r="U968" i="21" s="1"/>
  <c r="F145" i="21"/>
  <c r="F143" i="21" s="1"/>
  <c r="K145" i="21"/>
  <c r="K143" i="21" s="1"/>
  <c r="S148" i="21"/>
  <c r="S144" i="21" s="1"/>
  <c r="I107" i="21"/>
  <c r="V707" i="21"/>
  <c r="V706" i="21"/>
  <c r="V808" i="21"/>
  <c r="Q466" i="21"/>
  <c r="I746" i="21"/>
  <c r="Q640" i="21"/>
  <c r="Q636" i="21" s="1"/>
  <c r="V162" i="21"/>
  <c r="V241" i="21"/>
  <c r="V239" i="21"/>
  <c r="V812" i="21"/>
  <c r="V994" i="21"/>
  <c r="Q378" i="21"/>
  <c r="Q376" i="21"/>
  <c r="M749" i="21"/>
  <c r="M752" i="21" s="1"/>
  <c r="V749" i="21"/>
  <c r="V752" i="21"/>
  <c r="U793" i="21"/>
  <c r="U796" i="21" s="1"/>
  <c r="U1137" i="21"/>
  <c r="U1140" i="21"/>
  <c r="V454" i="21"/>
  <c r="U671" i="21"/>
  <c r="V701" i="21"/>
  <c r="M553" i="21"/>
  <c r="M556" i="21" s="1"/>
  <c r="U879" i="21"/>
  <c r="U882" i="21"/>
  <c r="U1009" i="21"/>
  <c r="U1012" i="21" s="1"/>
  <c r="M272" i="21"/>
  <c r="V441" i="21"/>
  <c r="V623" i="21"/>
  <c r="X623" i="21" s="1"/>
  <c r="V721" i="21"/>
  <c r="V311" i="21"/>
  <c r="I350" i="21"/>
  <c r="I345" i="21" s="1"/>
  <c r="V666" i="21"/>
  <c r="K136" i="21"/>
  <c r="T136" i="21"/>
  <c r="V221" i="21"/>
  <c r="V228" i="21"/>
  <c r="M314" i="21"/>
  <c r="V402" i="21"/>
  <c r="V403" i="21"/>
  <c r="V447" i="21"/>
  <c r="V662" i="21"/>
  <c r="V659" i="21"/>
  <c r="I497" i="21"/>
  <c r="Q534" i="21"/>
  <c r="K845" i="21"/>
  <c r="K844" i="21"/>
  <c r="K843" i="21"/>
  <c r="V911" i="21"/>
  <c r="V614" i="21"/>
  <c r="I458" i="21"/>
  <c r="V563" i="21"/>
  <c r="V562" i="21"/>
  <c r="V573" i="21"/>
  <c r="V827" i="21"/>
  <c r="Q1160" i="21"/>
  <c r="M1207" i="21"/>
  <c r="U427" i="21"/>
  <c r="U430" i="21" s="1"/>
  <c r="I1039" i="21"/>
  <c r="Q835" i="21"/>
  <c r="Q838" i="21"/>
  <c r="V1053" i="21"/>
  <c r="V1056" i="21"/>
  <c r="S561" i="21"/>
  <c r="S560" i="21"/>
  <c r="S559" i="21"/>
  <c r="U272" i="21"/>
  <c r="W272" i="21" s="1"/>
  <c r="H975" i="21"/>
  <c r="Q1249" i="21"/>
  <c r="I1092" i="21"/>
  <c r="M427" i="21"/>
  <c r="M430" i="21"/>
  <c r="Q1053" i="21"/>
  <c r="Q1056" i="21" s="1"/>
  <c r="U816" i="21"/>
  <c r="U1160" i="21"/>
  <c r="V1246" i="21"/>
  <c r="V1204" i="21"/>
  <c r="V1162" i="21"/>
  <c r="V1120" i="21"/>
  <c r="V1078" i="21"/>
  <c r="V1036" i="21"/>
  <c r="V992" i="21"/>
  <c r="V990" i="21"/>
  <c r="V946" i="21"/>
  <c r="V904" i="21"/>
  <c r="V862" i="21"/>
  <c r="V818" i="21"/>
  <c r="V776" i="21"/>
  <c r="V774" i="21"/>
  <c r="V732" i="21"/>
  <c r="V730" i="21"/>
  <c r="M719" i="21"/>
  <c r="M714" i="21"/>
  <c r="M713" i="21"/>
  <c r="M712" i="21"/>
  <c r="V674" i="21"/>
  <c r="V671" i="21"/>
  <c r="V621" i="21"/>
  <c r="V578" i="21"/>
  <c r="V536" i="21"/>
  <c r="V494" i="21"/>
  <c r="I124" i="21"/>
  <c r="V452" i="21"/>
  <c r="V450" i="21"/>
  <c r="U124" i="21"/>
  <c r="Q124" i="21"/>
  <c r="V410" i="21"/>
  <c r="M124" i="21"/>
  <c r="V362" i="21"/>
  <c r="V316" i="21"/>
  <c r="V274" i="21"/>
  <c r="V272" i="21"/>
  <c r="V1243" i="21"/>
  <c r="V1201" i="21"/>
  <c r="Q719" i="21"/>
  <c r="V1159" i="21"/>
  <c r="V1117" i="21"/>
  <c r="M1034" i="21"/>
  <c r="V1075" i="21"/>
  <c r="V1033" i="21"/>
  <c r="V989" i="21"/>
  <c r="V773" i="21"/>
  <c r="V943" i="21"/>
  <c r="P145" i="21"/>
  <c r="P143" i="21" s="1"/>
  <c r="V859" i="21"/>
  <c r="A859" i="21"/>
  <c r="V669" i="21"/>
  <c r="V815" i="21"/>
  <c r="V575" i="21"/>
  <c r="V533" i="21"/>
  <c r="V449" i="21"/>
  <c r="V407" i="21"/>
  <c r="V359" i="21"/>
  <c r="V24" i="21"/>
  <c r="A24" i="21" s="1"/>
  <c r="V313" i="21"/>
  <c r="Q262" i="21"/>
  <c r="V271" i="21"/>
  <c r="Q520" i="21"/>
  <c r="Q519" i="21"/>
  <c r="M576" i="21"/>
  <c r="P887" i="21"/>
  <c r="P886" i="21"/>
  <c r="P885" i="21"/>
  <c r="P840" i="21" s="1"/>
  <c r="M764" i="21"/>
  <c r="M930" i="21"/>
  <c r="M929" i="21"/>
  <c r="M928" i="21"/>
  <c r="M927" i="21"/>
  <c r="O519" i="21"/>
  <c r="O518" i="21"/>
  <c r="O517" i="21"/>
  <c r="I592" i="21"/>
  <c r="V1137" i="21"/>
  <c r="V1140" i="21" s="1"/>
  <c r="Q1263" i="21"/>
  <c r="M1006" i="21"/>
  <c r="Q1260" i="21"/>
  <c r="M793" i="21"/>
  <c r="M796" i="21"/>
  <c r="U677" i="21"/>
  <c r="V381" i="21"/>
  <c r="V377" i="21"/>
  <c r="V384" i="21"/>
  <c r="U749" i="21"/>
  <c r="U752" i="21"/>
  <c r="I749" i="21"/>
  <c r="I1095" i="21"/>
  <c r="I1098" i="21" s="1"/>
  <c r="V1006" i="21"/>
  <c r="H654" i="21"/>
  <c r="H653" i="21"/>
  <c r="H652" i="21"/>
  <c r="N654" i="21"/>
  <c r="N653" i="21"/>
  <c r="N652" i="21"/>
  <c r="S654" i="21"/>
  <c r="S653" i="21"/>
  <c r="S652" i="21"/>
  <c r="F654" i="21"/>
  <c r="F653" i="21"/>
  <c r="F652" i="21"/>
  <c r="K654" i="21"/>
  <c r="K653" i="21"/>
  <c r="K652" i="21"/>
  <c r="P654" i="21"/>
  <c r="P653" i="21"/>
  <c r="P652" i="21"/>
  <c r="I436" i="21"/>
  <c r="W436" i="21" s="1"/>
  <c r="I435" i="21"/>
  <c r="I434" i="21"/>
  <c r="J654" i="21"/>
  <c r="J653" i="21"/>
  <c r="J652" i="21"/>
  <c r="O654" i="21"/>
  <c r="O653" i="21"/>
  <c r="O652" i="21"/>
  <c r="T654" i="21"/>
  <c r="T653" i="21"/>
  <c r="T652" i="21"/>
  <c r="P603" i="21"/>
  <c r="P602" i="21" s="1"/>
  <c r="P601" i="21" s="1"/>
  <c r="S299" i="21"/>
  <c r="S298" i="21"/>
  <c r="S297" i="21"/>
  <c r="F801" i="21"/>
  <c r="F800" i="21"/>
  <c r="F799" i="21"/>
  <c r="R845" i="21"/>
  <c r="R844" i="21"/>
  <c r="R843" i="21"/>
  <c r="R840" i="21" s="1"/>
  <c r="J1019" i="21"/>
  <c r="J1018" i="21"/>
  <c r="J1017" i="21"/>
  <c r="P435" i="21"/>
  <c r="P434" i="21"/>
  <c r="P433" i="21"/>
  <c r="J519" i="21"/>
  <c r="J518" i="21"/>
  <c r="J517" i="21"/>
  <c r="H1061" i="21"/>
  <c r="H1060" i="21"/>
  <c r="H1059" i="21"/>
  <c r="F477" i="21"/>
  <c r="F476" i="21"/>
  <c r="F475" i="21"/>
  <c r="R603" i="21"/>
  <c r="R602" i="21" s="1"/>
  <c r="R601" i="21"/>
  <c r="O801" i="21"/>
  <c r="O800" i="21"/>
  <c r="O799" i="21"/>
  <c r="O754" i="21"/>
  <c r="R299" i="21"/>
  <c r="I779" i="21"/>
  <c r="S345" i="21"/>
  <c r="S344" i="21"/>
  <c r="S343" i="21" s="1"/>
  <c r="S477" i="21"/>
  <c r="S476" i="21"/>
  <c r="S475" i="21"/>
  <c r="P519" i="21"/>
  <c r="P518" i="21"/>
  <c r="P517" i="21"/>
  <c r="M1126" i="21"/>
  <c r="L1145" i="21"/>
  <c r="L1144" i="21"/>
  <c r="L1143" i="21"/>
  <c r="M1108" i="21"/>
  <c r="M1103" i="21"/>
  <c r="M1102" i="21"/>
  <c r="M179" i="21"/>
  <c r="W179" i="21" s="1"/>
  <c r="G299" i="21"/>
  <c r="G298" i="21"/>
  <c r="G297" i="21"/>
  <c r="T477" i="21"/>
  <c r="T476" i="21"/>
  <c r="T475" i="21"/>
  <c r="U381" i="21"/>
  <c r="U377" i="21"/>
  <c r="U384" i="21" s="1"/>
  <c r="U469" i="21"/>
  <c r="U472" i="21"/>
  <c r="U168" i="21"/>
  <c r="R196" i="21"/>
  <c r="N1061" i="21"/>
  <c r="N1060" i="21"/>
  <c r="N1059" i="21"/>
  <c r="N1014" i="21" s="1"/>
  <c r="S1061" i="21"/>
  <c r="S1060" i="21"/>
  <c r="S1059" i="21"/>
  <c r="S1014" i="21" s="1"/>
  <c r="M1146" i="21"/>
  <c r="Q749" i="21"/>
  <c r="Q752" i="21"/>
  <c r="U337" i="21"/>
  <c r="Q550" i="21"/>
  <c r="Q482" i="21"/>
  <c r="I482" i="21"/>
  <c r="M562" i="21"/>
  <c r="L130" i="21"/>
  <c r="H114" i="21"/>
  <c r="U198" i="21"/>
  <c r="Q350" i="21"/>
  <c r="V478" i="21"/>
  <c r="U887" i="21"/>
  <c r="N16" i="21"/>
  <c r="O477" i="21"/>
  <c r="O476" i="21"/>
  <c r="O475" i="21"/>
  <c r="O388" i="21" s="1"/>
  <c r="I1229" i="21"/>
  <c r="I1228" i="21"/>
  <c r="Q77" i="21"/>
  <c r="G654" i="21"/>
  <c r="G653" i="21"/>
  <c r="G652" i="21"/>
  <c r="R654" i="21"/>
  <c r="R653" i="21"/>
  <c r="R652" i="21"/>
  <c r="M477" i="21"/>
  <c r="U243" i="21"/>
  <c r="Q435" i="21"/>
  <c r="L16" i="21"/>
  <c r="I1042" i="21"/>
  <c r="U299" i="21"/>
  <c r="U298" i="21"/>
  <c r="U297" i="21"/>
  <c r="U232" i="21"/>
  <c r="Q236" i="21"/>
  <c r="Q304" i="21"/>
  <c r="V50" i="21"/>
  <c r="Q561" i="21"/>
  <c r="Q560" i="21"/>
  <c r="Q559" i="21"/>
  <c r="U1034" i="21"/>
  <c r="S40" i="21"/>
  <c r="S14" i="21" s="1"/>
  <c r="V258" i="21"/>
  <c r="V1024" i="21"/>
  <c r="V907" i="21"/>
  <c r="E1187" i="21"/>
  <c r="V1168" i="21"/>
  <c r="V1188" i="21"/>
  <c r="A1188" i="21" s="1"/>
  <c r="U907" i="21"/>
  <c r="X1126" i="21"/>
  <c r="Q1229" i="21"/>
  <c r="Q1228" i="21"/>
  <c r="Q1227" i="21"/>
  <c r="I998" i="21"/>
  <c r="Q346" i="21"/>
  <c r="W346" i="21"/>
  <c r="U1126" i="21"/>
  <c r="V201" i="21"/>
  <c r="E887" i="21"/>
  <c r="U845" i="21"/>
  <c r="Q801" i="21"/>
  <c r="H16" i="21"/>
  <c r="U56" i="21"/>
  <c r="U262" i="21"/>
  <c r="Q1039" i="21"/>
  <c r="N101" i="21"/>
  <c r="L654" i="21"/>
  <c r="L653" i="21"/>
  <c r="L652" i="21"/>
  <c r="U760" i="21"/>
  <c r="I637" i="21"/>
  <c r="I635" i="21" s="1"/>
  <c r="L754" i="21"/>
  <c r="V550" i="21"/>
  <c r="V1146" i="21"/>
  <c r="V764" i="21"/>
  <c r="I1019" i="21"/>
  <c r="V115" i="21"/>
  <c r="V677" i="21"/>
  <c r="Q56" i="21"/>
  <c r="U534" i="21"/>
  <c r="U949" i="21"/>
  <c r="W949" i="21" s="1"/>
  <c r="U1020" i="21"/>
  <c r="U1019" i="21"/>
  <c r="U1165" i="21"/>
  <c r="W1165" i="21" s="1"/>
  <c r="U1249" i="21"/>
  <c r="U478" i="21"/>
  <c r="U539" i="21"/>
  <c r="Q779" i="21"/>
  <c r="U902" i="21"/>
  <c r="I1062" i="21"/>
  <c r="U1066" i="21"/>
  <c r="U1061" i="21"/>
  <c r="U1146" i="21"/>
  <c r="U1210" i="21"/>
  <c r="M182" i="21"/>
  <c r="U239" i="21"/>
  <c r="U322" i="21"/>
  <c r="U482" i="21"/>
  <c r="U520" i="21"/>
  <c r="U519" i="21"/>
  <c r="Q782" i="21"/>
  <c r="M910" i="21"/>
  <c r="W910" i="21"/>
  <c r="U1234" i="21"/>
  <c r="U179" i="21"/>
  <c r="V334" i="21"/>
  <c r="A293" i="21"/>
  <c r="E257" i="21"/>
  <c r="M77" i="21"/>
  <c r="E1103" i="21"/>
  <c r="Q153" i="21"/>
  <c r="Q592" i="21"/>
  <c r="Q1006" i="21"/>
  <c r="Q1134" i="21"/>
  <c r="U640" i="21"/>
  <c r="U636" i="21" s="1"/>
  <c r="U643" i="21" s="1"/>
  <c r="V918" i="21"/>
  <c r="A918" i="21"/>
  <c r="V1165" i="21"/>
  <c r="V1066" i="21"/>
  <c r="M86" i="21"/>
  <c r="Q368" i="21"/>
  <c r="W368" i="21"/>
  <c r="Q398" i="21"/>
  <c r="Q393" i="21"/>
  <c r="Q392" i="21"/>
  <c r="M1123" i="21"/>
  <c r="Q688" i="21"/>
  <c r="E975" i="21"/>
  <c r="M187" i="21"/>
  <c r="M566" i="21"/>
  <c r="W566" i="21"/>
  <c r="U581" i="21"/>
  <c r="Q816" i="21"/>
  <c r="Q868" i="21"/>
  <c r="W868" i="21"/>
  <c r="U995" i="21"/>
  <c r="U1081" i="21"/>
  <c r="M1168" i="21"/>
  <c r="U1244" i="21"/>
  <c r="W1244" i="21" s="1"/>
  <c r="U50" i="21"/>
  <c r="Q201" i="21"/>
  <c r="V153" i="21"/>
  <c r="M365" i="21"/>
  <c r="M624" i="21"/>
  <c r="W624" i="21"/>
  <c r="Q892" i="21"/>
  <c r="W892" i="21" s="1"/>
  <c r="U930" i="21"/>
  <c r="U929" i="21"/>
  <c r="U928" i="21"/>
  <c r="U976" i="21"/>
  <c r="U975" i="21"/>
  <c r="U1230" i="21"/>
  <c r="M1092" i="21"/>
  <c r="M511" i="21"/>
  <c r="M514" i="21" s="1"/>
  <c r="M153" i="21"/>
  <c r="Q1050" i="21"/>
  <c r="V182" i="21"/>
  <c r="F10" i="25" s="1"/>
  <c r="U152" i="21"/>
  <c r="E654" i="21"/>
  <c r="E653" i="21"/>
  <c r="X653" i="21" s="1"/>
  <c r="U159" i="21"/>
  <c r="M168" i="21"/>
  <c r="W168" i="21"/>
  <c r="I677" i="21"/>
  <c r="W677" i="21" s="1"/>
  <c r="U764" i="21"/>
  <c r="I888" i="21"/>
  <c r="I887" i="21"/>
  <c r="I886" i="21"/>
  <c r="Q944" i="21"/>
  <c r="H64" i="21"/>
  <c r="M20" i="21"/>
  <c r="H754" i="21"/>
  <c r="V1150" i="21"/>
  <c r="Q86" i="21"/>
  <c r="Q232" i="21"/>
  <c r="W232" i="21" s="1"/>
  <c r="U187" i="21"/>
  <c r="U436" i="21"/>
  <c r="U802" i="21"/>
  <c r="M865" i="21"/>
  <c r="I152" i="21"/>
  <c r="V511" i="21"/>
  <c r="V514" i="21" s="1"/>
  <c r="A693" i="21"/>
  <c r="A881" i="21"/>
  <c r="A1054" i="21"/>
  <c r="A1222" i="21"/>
  <c r="U730" i="21"/>
  <c r="W730" i="21"/>
  <c r="Q152" i="21"/>
  <c r="U365" i="21"/>
  <c r="U562" i="21"/>
  <c r="U561" i="21"/>
  <c r="U560" i="21"/>
  <c r="Q655" i="21"/>
  <c r="I850" i="21"/>
  <c r="I845" i="21"/>
  <c r="I844" i="21"/>
  <c r="I843" i="21"/>
  <c r="U1084" i="21"/>
  <c r="I962" i="21"/>
  <c r="A836" i="21"/>
  <c r="E64" i="21"/>
  <c r="U176" i="21"/>
  <c r="U542" i="21"/>
  <c r="U680" i="21"/>
  <c r="W680" i="21" s="1"/>
  <c r="U738" i="21"/>
  <c r="U824" i="21"/>
  <c r="U1104" i="21"/>
  <c r="M1192" i="21"/>
  <c r="M1187" i="21"/>
  <c r="M1186" i="21"/>
  <c r="M1185" i="21"/>
  <c r="U1207" i="21"/>
  <c r="W1207" i="21" s="1"/>
  <c r="U1252" i="21"/>
  <c r="A878" i="21"/>
  <c r="A641" i="21"/>
  <c r="U604" i="21"/>
  <c r="U603" i="21" s="1"/>
  <c r="U602" i="21" s="1"/>
  <c r="U659" i="21"/>
  <c r="U706" i="21"/>
  <c r="U1108" i="21"/>
  <c r="A509" i="21"/>
  <c r="A1008" i="21"/>
  <c r="A383" i="21"/>
  <c r="U576" i="21"/>
  <c r="A1136" i="21"/>
  <c r="E519" i="21"/>
  <c r="X519" i="21"/>
  <c r="E196" i="21"/>
  <c r="V455" i="21"/>
  <c r="V47" i="21"/>
  <c r="A335" i="21"/>
  <c r="A380" i="21"/>
  <c r="A1097" i="21"/>
  <c r="A1265" i="21"/>
  <c r="V45" i="21"/>
  <c r="X45" i="21" s="1"/>
  <c r="Q280" i="21"/>
  <c r="U416" i="21"/>
  <c r="Q500" i="21"/>
  <c r="W500" i="21"/>
  <c r="Q846" i="21"/>
  <c r="W846" i="21" s="1"/>
  <c r="U952" i="21"/>
  <c r="A834" i="21"/>
  <c r="U1076" i="21"/>
  <c r="I322" i="21"/>
  <c r="Q413" i="21"/>
  <c r="Q458" i="21"/>
  <c r="I604" i="21"/>
  <c r="U774" i="21"/>
  <c r="Q821" i="21"/>
  <c r="A970" i="21"/>
  <c r="I153" i="21"/>
  <c r="Q258" i="21"/>
  <c r="Q450" i="21"/>
  <c r="M497" i="21"/>
  <c r="W497" i="21"/>
  <c r="U806" i="21"/>
  <c r="U865" i="21"/>
  <c r="W865" i="21"/>
  <c r="I608" i="21"/>
  <c r="M760" i="21"/>
  <c r="E16" i="21"/>
  <c r="X16" i="21"/>
  <c r="X20" i="21"/>
  <c r="X77" i="21"/>
  <c r="A379" i="21"/>
  <c r="A747" i="21"/>
  <c r="A1135" i="21"/>
  <c r="A1178" i="21"/>
  <c r="A338" i="21"/>
  <c r="A512" i="21"/>
  <c r="A555" i="21"/>
  <c r="A751" i="21"/>
  <c r="A923" i="21"/>
  <c r="X28" i="21"/>
  <c r="X86" i="21"/>
  <c r="A290" i="21"/>
  <c r="A791" i="21"/>
  <c r="A1262" i="21"/>
  <c r="A429" i="21"/>
  <c r="A1096" i="21"/>
  <c r="A1264" i="21"/>
  <c r="A386" i="21"/>
  <c r="Q424" i="21"/>
  <c r="A1052" i="21"/>
  <c r="A795" i="21"/>
  <c r="A967" i="21"/>
  <c r="A1011" i="21"/>
  <c r="A1181" i="21"/>
  <c r="X774" i="21"/>
  <c r="A551" i="21"/>
  <c r="A877" i="21"/>
  <c r="A964" i="21"/>
  <c r="A471" i="21"/>
  <c r="A554" i="21"/>
  <c r="A750" i="21"/>
  <c r="A922" i="21"/>
  <c r="A1138" i="21"/>
  <c r="X730" i="21"/>
  <c r="I1202" i="21"/>
  <c r="A690" i="21"/>
  <c r="A748" i="21"/>
  <c r="A919" i="21"/>
  <c r="A428" i="21"/>
  <c r="A642" i="21"/>
  <c r="A837" i="21"/>
  <c r="U153" i="21"/>
  <c r="E635" i="21"/>
  <c r="X680" i="21"/>
  <c r="A247" i="21"/>
  <c r="Q1188" i="21"/>
  <c r="W1188" i="21"/>
  <c r="Q1187" i="21"/>
  <c r="Q1186" i="21"/>
  <c r="Q1185" i="21"/>
  <c r="A289" i="21"/>
  <c r="A593" i="21"/>
  <c r="A339" i="21"/>
  <c r="A596" i="21"/>
  <c r="A1010" i="21"/>
  <c r="I1009" i="21"/>
  <c r="A1180" i="21"/>
  <c r="A385" i="21"/>
  <c r="A336" i="21"/>
  <c r="A467" i="21"/>
  <c r="A552" i="21"/>
  <c r="A1007" i="21"/>
  <c r="A382" i="21"/>
  <c r="A597" i="21"/>
  <c r="A645" i="21"/>
  <c r="A692" i="21"/>
  <c r="A880" i="21"/>
  <c r="A1139" i="21"/>
  <c r="X1160" i="21"/>
  <c r="X1202" i="21"/>
  <c r="X1249" i="21"/>
  <c r="X1118" i="21"/>
  <c r="X128" i="21"/>
  <c r="X1034" i="21"/>
  <c r="X119" i="21"/>
  <c r="X949" i="21"/>
  <c r="X990" i="21"/>
  <c r="A833" i="21"/>
  <c r="A920" i="21"/>
  <c r="A292" i="21"/>
  <c r="A470" i="21"/>
  <c r="A513" i="21"/>
  <c r="A794" i="21"/>
  <c r="A966" i="21"/>
  <c r="A1055" i="21"/>
  <c r="A1223" i="21"/>
  <c r="X816" i="21"/>
  <c r="X865" i="21"/>
  <c r="X413" i="21"/>
  <c r="X500" i="21"/>
  <c r="X542" i="21"/>
  <c r="X677" i="21"/>
  <c r="E714" i="21"/>
  <c r="X714" i="21" s="1"/>
  <c r="X719" i="21"/>
  <c r="E759" i="21"/>
  <c r="E758" i="21"/>
  <c r="X758" i="21" s="1"/>
  <c r="X764" i="21"/>
  <c r="X806" i="21"/>
  <c r="X860" i="21"/>
  <c r="X944" i="21"/>
  <c r="E1019" i="21"/>
  <c r="X1024" i="21"/>
  <c r="X1066" i="21"/>
  <c r="X1108" i="21"/>
  <c r="X1150" i="21"/>
  <c r="X1192" i="21"/>
  <c r="X1244" i="21"/>
  <c r="E157" i="21"/>
  <c r="X159" i="21"/>
  <c r="E376" i="21"/>
  <c r="E514" i="21"/>
  <c r="E636" i="21"/>
  <c r="E643" i="21" s="1"/>
  <c r="X821" i="21"/>
  <c r="X910" i="21"/>
  <c r="X952" i="21"/>
  <c r="X995" i="21"/>
  <c r="X1039" i="21"/>
  <c r="X1081" i="21"/>
  <c r="X1123" i="21"/>
  <c r="X1165" i="21"/>
  <c r="X1207" i="21"/>
  <c r="X1252" i="21"/>
  <c r="A649" i="21"/>
  <c r="X738" i="21"/>
  <c r="X782" i="21"/>
  <c r="X824" i="21"/>
  <c r="E968" i="21"/>
  <c r="X998" i="21"/>
  <c r="X1042" i="21"/>
  <c r="X1168" i="21"/>
  <c r="X1210" i="21"/>
  <c r="E40" i="21"/>
  <c r="X56" i="21"/>
  <c r="E299" i="21"/>
  <c r="E298" i="21"/>
  <c r="E297" i="21"/>
  <c r="X300" i="21"/>
  <c r="E377" i="21"/>
  <c r="E477" i="21"/>
  <c r="E476" i="21"/>
  <c r="X476" i="21" s="1"/>
  <c r="X478" i="21"/>
  <c r="E561" i="21"/>
  <c r="X562" i="21"/>
  <c r="E603" i="21"/>
  <c r="E694" i="21"/>
  <c r="E960" i="21"/>
  <c r="X980" i="21"/>
  <c r="X115" i="21"/>
  <c r="E345" i="21"/>
  <c r="X346" i="21"/>
  <c r="E393" i="21"/>
  <c r="X394" i="21"/>
  <c r="E435" i="21"/>
  <c r="E434" i="21"/>
  <c r="X440" i="21"/>
  <c r="E924" i="21"/>
  <c r="E1098" i="21"/>
  <c r="E1182" i="21"/>
  <c r="A1182" i="21" s="1"/>
  <c r="E1224" i="21"/>
  <c r="X566" i="21"/>
  <c r="X534" i="21"/>
  <c r="X576" i="21"/>
  <c r="X624" i="21"/>
  <c r="X659" i="21"/>
  <c r="E752" i="21"/>
  <c r="E796" i="21"/>
  <c r="E845" i="21"/>
  <c r="E844" i="21"/>
  <c r="E843" i="21"/>
  <c r="X843" i="21" s="1"/>
  <c r="X846" i="21"/>
  <c r="X888" i="21"/>
  <c r="E929" i="21"/>
  <c r="X930" i="21"/>
  <c r="E1012" i="21"/>
  <c r="E1056" i="21"/>
  <c r="E1140" i="21"/>
  <c r="A1140" i="21" s="1"/>
  <c r="E1229" i="21"/>
  <c r="X1230" i="21"/>
  <c r="X1270" i="21"/>
  <c r="X137" i="21"/>
  <c r="X539" i="21"/>
  <c r="X581" i="21"/>
  <c r="X671" i="21"/>
  <c r="X715" i="21"/>
  <c r="X760" i="21"/>
  <c r="E801" i="21"/>
  <c r="X802" i="21"/>
  <c r="X850" i="21"/>
  <c r="X892" i="21"/>
  <c r="X976" i="21"/>
  <c r="X1020" i="21"/>
  <c r="E1061" i="21"/>
  <c r="X1062" i="21"/>
  <c r="X1104" i="21"/>
  <c r="E1145" i="21"/>
  <c r="X1146" i="21"/>
  <c r="X1188" i="21"/>
  <c r="X1234" i="21"/>
  <c r="V860" i="21"/>
  <c r="R40" i="21"/>
  <c r="V1202" i="21"/>
  <c r="V688" i="21"/>
  <c r="A688" i="21" s="1"/>
  <c r="W1235" i="21"/>
  <c r="A1235" i="21" s="1"/>
  <c r="W1236" i="21"/>
  <c r="W1237" i="21"/>
  <c r="W1238" i="21"/>
  <c r="A1238" i="21" s="1"/>
  <c r="W1239" i="21"/>
  <c r="W1240" i="21"/>
  <c r="W1241" i="21"/>
  <c r="A1241" i="21" s="1"/>
  <c r="W1242" i="21"/>
  <c r="A1242" i="21"/>
  <c r="V1230" i="21"/>
  <c r="V179" i="21"/>
  <c r="J384" i="21"/>
  <c r="A1177" i="21"/>
  <c r="A1261" i="21"/>
  <c r="V1260" i="21"/>
  <c r="A1260" i="21"/>
  <c r="A426" i="21"/>
  <c r="W399" i="21"/>
  <c r="A399" i="21" s="1"/>
  <c r="W400" i="21"/>
  <c r="W401" i="21"/>
  <c r="A401" i="21" s="1"/>
  <c r="W402" i="21"/>
  <c r="W403" i="21"/>
  <c r="W404" i="21"/>
  <c r="W405" i="21"/>
  <c r="A405" i="21" s="1"/>
  <c r="W406" i="21"/>
  <c r="W866" i="21"/>
  <c r="A866" i="21" s="1"/>
  <c r="W867" i="21"/>
  <c r="A867" i="21"/>
  <c r="W672" i="21"/>
  <c r="A672" i="21" s="1"/>
  <c r="W673" i="21"/>
  <c r="A673" i="21"/>
  <c r="W675" i="21"/>
  <c r="W676" i="21"/>
  <c r="A676" i="21" s="1"/>
  <c r="W977" i="21"/>
  <c r="A977" i="21" s="1"/>
  <c r="W978" i="21"/>
  <c r="A978" i="21" s="1"/>
  <c r="W979" i="21"/>
  <c r="A979" i="21"/>
  <c r="W999" i="21"/>
  <c r="A999" i="21" s="1"/>
  <c r="W1000" i="21"/>
  <c r="A1000" i="21" s="1"/>
  <c r="W1001" i="21"/>
  <c r="W1002" i="21"/>
  <c r="W1003" i="21"/>
  <c r="A1003" i="21" s="1"/>
  <c r="W1151" i="21"/>
  <c r="A1151" i="21" s="1"/>
  <c r="W1152" i="21"/>
  <c r="A1152" i="21"/>
  <c r="W1153" i="21"/>
  <c r="A1153" i="21" s="1"/>
  <c r="W1154" i="21"/>
  <c r="W1155" i="21"/>
  <c r="A1155" i="21"/>
  <c r="W1156" i="21"/>
  <c r="A1156" i="21"/>
  <c r="W1157" i="21"/>
  <c r="A1157" i="21"/>
  <c r="W1158" i="21"/>
  <c r="A1158" i="21" s="1"/>
  <c r="W889" i="21"/>
  <c r="A889" i="21" s="1"/>
  <c r="W890" i="21"/>
  <c r="W891" i="21"/>
  <c r="A891" i="21"/>
  <c r="W911" i="21"/>
  <c r="W912" i="21"/>
  <c r="A912" i="21" s="1"/>
  <c r="W913" i="21"/>
  <c r="A913" i="21"/>
  <c r="W914" i="21"/>
  <c r="W915" i="21"/>
  <c r="A915" i="21"/>
  <c r="W1189" i="21"/>
  <c r="A1189" i="21" s="1"/>
  <c r="W1190" i="21"/>
  <c r="A1190" i="21"/>
  <c r="W1191" i="21"/>
  <c r="A1191" i="21" s="1"/>
  <c r="W1211" i="21"/>
  <c r="A1211" i="21"/>
  <c r="W1212" i="21"/>
  <c r="W1213" i="21"/>
  <c r="A1213" i="21" s="1"/>
  <c r="W1214" i="21"/>
  <c r="A1214" i="21" s="1"/>
  <c r="W1215" i="21"/>
  <c r="A689" i="21"/>
  <c r="A793" i="21"/>
  <c r="V1192" i="21"/>
  <c r="W58" i="21"/>
  <c r="W331" i="21"/>
  <c r="A331" i="21" s="1"/>
  <c r="W479" i="21"/>
  <c r="A479" i="21" s="1"/>
  <c r="W480" i="21"/>
  <c r="A480" i="21"/>
  <c r="W481" i="21"/>
  <c r="W501" i="21"/>
  <c r="W502" i="21"/>
  <c r="A502" i="21"/>
  <c r="W503" i="21"/>
  <c r="A503" i="21" s="1"/>
  <c r="W504" i="21"/>
  <c r="A504" i="21"/>
  <c r="W505" i="21"/>
  <c r="W361" i="21"/>
  <c r="A361" i="21" s="1"/>
  <c r="W363" i="21"/>
  <c r="A363" i="21" s="1"/>
  <c r="W364" i="21"/>
  <c r="A364" i="21" s="1"/>
  <c r="W577" i="21"/>
  <c r="A577" i="21"/>
  <c r="W579" i="21"/>
  <c r="A579" i="21"/>
  <c r="W580" i="21"/>
  <c r="A580" i="21"/>
  <c r="W173" i="21"/>
  <c r="A173" i="21"/>
  <c r="W174" i="21"/>
  <c r="A174" i="21"/>
  <c r="W175" i="21"/>
  <c r="W188" i="21"/>
  <c r="A188" i="21" s="1"/>
  <c r="W189" i="21"/>
  <c r="A189" i="21"/>
  <c r="W190" i="21"/>
  <c r="A190" i="21" s="1"/>
  <c r="W192" i="21"/>
  <c r="W237" i="21"/>
  <c r="W238" i="21"/>
  <c r="W259" i="21"/>
  <c r="A259" i="21"/>
  <c r="W260" i="21"/>
  <c r="A260" i="21"/>
  <c r="W261" i="21"/>
  <c r="A261" i="21"/>
  <c r="W281" i="21"/>
  <c r="A281" i="21"/>
  <c r="W282" i="21"/>
  <c r="A282" i="21"/>
  <c r="W283" i="21"/>
  <c r="W284" i="21"/>
  <c r="W285" i="21"/>
  <c r="W301" i="21"/>
  <c r="A301" i="21" s="1"/>
  <c r="W302" i="21"/>
  <c r="A302" i="21" s="1"/>
  <c r="W303" i="21"/>
  <c r="A303" i="21"/>
  <c r="W323" i="21"/>
  <c r="W324" i="21"/>
  <c r="A324" i="21"/>
  <c r="W325" i="21"/>
  <c r="A325" i="21" s="1"/>
  <c r="W326" i="21"/>
  <c r="A326" i="21" s="1"/>
  <c r="W327" i="21"/>
  <c r="W417" i="21"/>
  <c r="A417" i="21"/>
  <c r="W418" i="21"/>
  <c r="A418" i="21"/>
  <c r="W419" i="21"/>
  <c r="W420" i="21"/>
  <c r="W421" i="21"/>
  <c r="A421" i="21"/>
  <c r="W437" i="21"/>
  <c r="W438" i="21"/>
  <c r="A438" i="21"/>
  <c r="W439" i="21"/>
  <c r="A439" i="21" s="1"/>
  <c r="W459" i="21"/>
  <c r="A459" i="21"/>
  <c r="W460" i="21"/>
  <c r="W461" i="21"/>
  <c r="A461" i="21" s="1"/>
  <c r="W462" i="21"/>
  <c r="A462" i="21" s="1"/>
  <c r="W463" i="21"/>
  <c r="A463" i="21" s="1"/>
  <c r="W609" i="21"/>
  <c r="A609" i="21"/>
  <c r="W610" i="21"/>
  <c r="W611" i="21"/>
  <c r="A611" i="21" s="1"/>
  <c r="W612" i="21"/>
  <c r="A612" i="21"/>
  <c r="W613" i="21"/>
  <c r="W614" i="21"/>
  <c r="W615" i="21"/>
  <c r="A615" i="21"/>
  <c r="W616" i="21"/>
  <c r="A616" i="21" s="1"/>
  <c r="W617" i="21"/>
  <c r="W618" i="21"/>
  <c r="A618" i="21"/>
  <c r="W668" i="21"/>
  <c r="A668" i="21"/>
  <c r="W775" i="21"/>
  <c r="A775" i="21"/>
  <c r="W777" i="21"/>
  <c r="A777" i="21"/>
  <c r="W778" i="21"/>
  <c r="A778" i="21"/>
  <c r="W817" i="21"/>
  <c r="A817" i="21"/>
  <c r="W819" i="21"/>
  <c r="W820" i="21"/>
  <c r="W945" i="21"/>
  <c r="A945" i="21"/>
  <c r="W947" i="21"/>
  <c r="W948" i="21"/>
  <c r="A948" i="21" s="1"/>
  <c r="W1021" i="21"/>
  <c r="A1021" i="21"/>
  <c r="W1022" i="21"/>
  <c r="A1022" i="21" s="1"/>
  <c r="W1023" i="21"/>
  <c r="A1023" i="21" s="1"/>
  <c r="W1043" i="21"/>
  <c r="A1043" i="21" s="1"/>
  <c r="W1044" i="21"/>
  <c r="W1045" i="21"/>
  <c r="W1046" i="21"/>
  <c r="A1046" i="21" s="1"/>
  <c r="W1047" i="21"/>
  <c r="W1077" i="21"/>
  <c r="W1079" i="21"/>
  <c r="W1080" i="21"/>
  <c r="A1080" i="21"/>
  <c r="W1273" i="21"/>
  <c r="W720" i="21"/>
  <c r="A720" i="21" s="1"/>
  <c r="W722" i="21"/>
  <c r="A722" i="21"/>
  <c r="W723" i="21"/>
  <c r="W724" i="21"/>
  <c r="A724" i="21"/>
  <c r="W725" i="21"/>
  <c r="W726" i="21"/>
  <c r="A726" i="21" s="1"/>
  <c r="W727" i="21"/>
  <c r="W728" i="21"/>
  <c r="A728" i="21"/>
  <c r="W729" i="21"/>
  <c r="A729" i="21"/>
  <c r="X435" i="21"/>
  <c r="V976" i="21"/>
  <c r="O16" i="21"/>
  <c r="W18" i="21"/>
  <c r="W19" i="21"/>
  <c r="W765" i="21"/>
  <c r="A765" i="21" s="1"/>
  <c r="W766" i="21"/>
  <c r="A766" i="21"/>
  <c r="W767" i="21"/>
  <c r="A767" i="21" s="1"/>
  <c r="W768" i="21"/>
  <c r="A768" i="21" s="1"/>
  <c r="W769" i="21"/>
  <c r="A769" i="21" s="1"/>
  <c r="W770" i="21"/>
  <c r="A770" i="21"/>
  <c r="W771" i="21"/>
  <c r="A771" i="21" s="1"/>
  <c r="W772" i="21"/>
  <c r="A772" i="21" s="1"/>
  <c r="W773" i="21"/>
  <c r="W908" i="21"/>
  <c r="A908" i="21"/>
  <c r="W909" i="21"/>
  <c r="A909" i="21"/>
  <c r="W996" i="21"/>
  <c r="W997" i="21"/>
  <c r="W71" i="21"/>
  <c r="W164" i="21"/>
  <c r="A164" i="21" s="1"/>
  <c r="W165" i="21"/>
  <c r="W166" i="21"/>
  <c r="W167" i="21"/>
  <c r="A167" i="21" s="1"/>
  <c r="W177" i="21"/>
  <c r="A177" i="21" s="1"/>
  <c r="W178" i="21"/>
  <c r="A178" i="21"/>
  <c r="W199" i="21"/>
  <c r="A199" i="21" s="1"/>
  <c r="W200" i="21"/>
  <c r="A200" i="21" s="1"/>
  <c r="W204" i="21"/>
  <c r="W205" i="21"/>
  <c r="W206" i="21"/>
  <c r="W207" i="21"/>
  <c r="A207" i="21"/>
  <c r="W208" i="21"/>
  <c r="A208" i="21"/>
  <c r="W209" i="21"/>
  <c r="A209" i="21"/>
  <c r="W240" i="21"/>
  <c r="A240" i="21"/>
  <c r="W241" i="21"/>
  <c r="A241" i="21"/>
  <c r="W242" i="21"/>
  <c r="W263" i="21"/>
  <c r="A263" i="21" s="1"/>
  <c r="W264" i="21"/>
  <c r="W265" i="21"/>
  <c r="A265" i="21"/>
  <c r="W266" i="21"/>
  <c r="A266" i="21"/>
  <c r="W267" i="21"/>
  <c r="A267" i="21"/>
  <c r="W268" i="21"/>
  <c r="W269" i="21"/>
  <c r="A269" i="21" s="1"/>
  <c r="W270" i="21"/>
  <c r="A270" i="21"/>
  <c r="W305" i="21"/>
  <c r="W306" i="21"/>
  <c r="A306" i="21"/>
  <c r="W307" i="21"/>
  <c r="A307" i="21" s="1"/>
  <c r="W308" i="21"/>
  <c r="A308" i="21"/>
  <c r="W309" i="21"/>
  <c r="A309" i="21" s="1"/>
  <c r="W310" i="21"/>
  <c r="A310" i="21"/>
  <c r="W311" i="21"/>
  <c r="W312" i="21"/>
  <c r="W366" i="21"/>
  <c r="A366" i="21"/>
  <c r="W367" i="21"/>
  <c r="A367" i="21" s="1"/>
  <c r="W546" i="21"/>
  <c r="W582" i="21"/>
  <c r="A582" i="21"/>
  <c r="W583" i="21"/>
  <c r="A583" i="21" s="1"/>
  <c r="W700" i="21"/>
  <c r="W1193" i="21"/>
  <c r="A1193" i="21"/>
  <c r="W1194" i="21"/>
  <c r="A1194" i="21"/>
  <c r="W1195" i="21"/>
  <c r="A1195" i="21"/>
  <c r="W1196" i="21"/>
  <c r="A1196" i="21"/>
  <c r="W1197" i="21"/>
  <c r="A1197" i="21"/>
  <c r="W1198" i="21"/>
  <c r="A1198" i="21" s="1"/>
  <c r="W1199" i="21"/>
  <c r="A1199" i="21" s="1"/>
  <c r="W1200" i="21"/>
  <c r="A1200" i="21" s="1"/>
  <c r="W1245" i="21"/>
  <c r="A1245" i="21"/>
  <c r="W1247" i="21"/>
  <c r="W1248" i="21"/>
  <c r="A1248" i="21"/>
  <c r="W169" i="21"/>
  <c r="A169" i="21" s="1"/>
  <c r="W170" i="21"/>
  <c r="A170" i="21"/>
  <c r="W180" i="21"/>
  <c r="A180" i="21" s="1"/>
  <c r="A179" i="21" s="1"/>
  <c r="W181" i="21"/>
  <c r="A181" i="21"/>
  <c r="W211" i="21"/>
  <c r="W212" i="21"/>
  <c r="A212" i="21" s="1"/>
  <c r="W213" i="21"/>
  <c r="A213" i="21" s="1"/>
  <c r="W214" i="21"/>
  <c r="W215" i="21"/>
  <c r="A215" i="21" s="1"/>
  <c r="W216" i="21"/>
  <c r="A216" i="21"/>
  <c r="W217" i="21"/>
  <c r="W218" i="21"/>
  <c r="W219" i="21"/>
  <c r="W220" i="21"/>
  <c r="W221" i="21"/>
  <c r="A221" i="21" s="1"/>
  <c r="W222" i="21"/>
  <c r="A222" i="21"/>
  <c r="W223" i="21"/>
  <c r="A223" i="21" s="1"/>
  <c r="W224" i="21"/>
  <c r="A224" i="21"/>
  <c r="W225" i="21"/>
  <c r="W226" i="21"/>
  <c r="W227" i="21"/>
  <c r="W228" i="21"/>
  <c r="A228" i="21"/>
  <c r="W229" i="21"/>
  <c r="W230" i="21"/>
  <c r="W231" i="21"/>
  <c r="A231" i="21"/>
  <c r="W244" i="21"/>
  <c r="A244" i="21" s="1"/>
  <c r="W245" i="21"/>
  <c r="A245" i="21" s="1"/>
  <c r="W273" i="21"/>
  <c r="A273" i="21" s="1"/>
  <c r="W275" i="21"/>
  <c r="A275" i="21"/>
  <c r="W276" i="21"/>
  <c r="A276" i="21"/>
  <c r="W315" i="21"/>
  <c r="A315" i="21"/>
  <c r="W317" i="21"/>
  <c r="A317" i="21"/>
  <c r="W318" i="21"/>
  <c r="W347" i="21"/>
  <c r="A347" i="21" s="1"/>
  <c r="W348" i="21"/>
  <c r="W349" i="21"/>
  <c r="A349" i="21"/>
  <c r="W369" i="21"/>
  <c r="A369" i="21"/>
  <c r="W370" i="21"/>
  <c r="A370" i="21"/>
  <c r="W371" i="21"/>
  <c r="A371" i="21" s="1"/>
  <c r="W372" i="21"/>
  <c r="A372" i="21" s="1"/>
  <c r="W373" i="21"/>
  <c r="W411" i="21"/>
  <c r="A411" i="21" s="1"/>
  <c r="W412" i="21"/>
  <c r="A412" i="21" s="1"/>
  <c r="W441" i="21"/>
  <c r="W442" i="21"/>
  <c r="W443" i="21"/>
  <c r="A443" i="21" s="1"/>
  <c r="W444" i="21"/>
  <c r="W445" i="21"/>
  <c r="A445" i="21"/>
  <c r="W446" i="21"/>
  <c r="A446" i="21"/>
  <c r="W447" i="21"/>
  <c r="W448" i="21"/>
  <c r="A448" i="21" s="1"/>
  <c r="W493" i="21"/>
  <c r="W495" i="21"/>
  <c r="W496" i="21"/>
  <c r="W563" i="21"/>
  <c r="A563" i="21"/>
  <c r="W564" i="21"/>
  <c r="A564" i="21" s="1"/>
  <c r="W565" i="21"/>
  <c r="A565" i="21"/>
  <c r="W585" i="21"/>
  <c r="A585" i="21" s="1"/>
  <c r="W586" i="21"/>
  <c r="A586" i="21"/>
  <c r="W587" i="21"/>
  <c r="A587" i="21" s="1"/>
  <c r="W588" i="21"/>
  <c r="W589" i="21"/>
  <c r="A589" i="21"/>
  <c r="W625" i="21"/>
  <c r="A625" i="21" s="1"/>
  <c r="W626" i="21"/>
  <c r="A626" i="21"/>
  <c r="W681" i="21"/>
  <c r="A681" i="21" s="1"/>
  <c r="W682" i="21"/>
  <c r="A682" i="21"/>
  <c r="W683" i="21"/>
  <c r="A683" i="21" s="1"/>
  <c r="W684" i="21"/>
  <c r="A684" i="21"/>
  <c r="W685" i="21"/>
  <c r="A685" i="21" s="1"/>
  <c r="W707" i="21"/>
  <c r="W708" i="21"/>
  <c r="A708" i="21"/>
  <c r="W709" i="21"/>
  <c r="A709" i="21" s="1"/>
  <c r="W736" i="21"/>
  <c r="A736" i="21" s="1"/>
  <c r="W737" i="21"/>
  <c r="A737" i="21" s="1"/>
  <c r="W1035" i="21"/>
  <c r="W1037" i="21"/>
  <c r="W1038" i="21"/>
  <c r="A1038" i="21" s="1"/>
  <c r="W1082" i="21"/>
  <c r="W1083" i="21"/>
  <c r="W1161" i="21"/>
  <c r="W1163" i="21"/>
  <c r="A1163" i="21"/>
  <c r="W1164" i="21"/>
  <c r="A1164" i="21"/>
  <c r="W172" i="21"/>
  <c r="W183" i="21"/>
  <c r="A183" i="21" s="1"/>
  <c r="A182" i="21" s="1"/>
  <c r="W184" i="21"/>
  <c r="A184" i="21" s="1"/>
  <c r="W185" i="21"/>
  <c r="A185" i="21" s="1"/>
  <c r="W186" i="21"/>
  <c r="A186" i="21"/>
  <c r="W233" i="21"/>
  <c r="A233" i="21" s="1"/>
  <c r="W234" i="21"/>
  <c r="A234" i="21" s="1"/>
  <c r="W235" i="21"/>
  <c r="A235" i="21"/>
  <c r="W278" i="21"/>
  <c r="A278" i="21"/>
  <c r="W279" i="21"/>
  <c r="A279" i="21"/>
  <c r="W320" i="21"/>
  <c r="A320" i="21"/>
  <c r="W321" i="21"/>
  <c r="A321" i="21"/>
  <c r="W330" i="21"/>
  <c r="A330" i="21"/>
  <c r="W351" i="21"/>
  <c r="A351" i="21" s="1"/>
  <c r="W352" i="21"/>
  <c r="W353" i="21"/>
  <c r="W354" i="21"/>
  <c r="A354" i="21" s="1"/>
  <c r="W355" i="21"/>
  <c r="A355" i="21" s="1"/>
  <c r="W356" i="21"/>
  <c r="W357" i="21"/>
  <c r="A357" i="21" s="1"/>
  <c r="W358" i="21"/>
  <c r="W395" i="21"/>
  <c r="A395" i="21"/>
  <c r="W396" i="21"/>
  <c r="W397" i="21"/>
  <c r="A397" i="21"/>
  <c r="W414" i="21"/>
  <c r="A414" i="21" s="1"/>
  <c r="W415" i="21"/>
  <c r="A415" i="21"/>
  <c r="W451" i="21"/>
  <c r="A451" i="21" s="1"/>
  <c r="W453" i="21"/>
  <c r="W454" i="21"/>
  <c r="W498" i="21"/>
  <c r="A498" i="21" s="1"/>
  <c r="W499" i="21"/>
  <c r="A499" i="21"/>
  <c r="W605" i="21"/>
  <c r="W606" i="21"/>
  <c r="A606" i="21" s="1"/>
  <c r="W607" i="21"/>
  <c r="A607" i="21" s="1"/>
  <c r="W628" i="21"/>
  <c r="A628" i="21" s="1"/>
  <c r="W629" i="21"/>
  <c r="A629" i="21" s="1"/>
  <c r="W630" i="21"/>
  <c r="A630" i="21"/>
  <c r="W631" i="21"/>
  <c r="W632" i="21"/>
  <c r="A632" i="21" s="1"/>
  <c r="W660" i="21"/>
  <c r="A660" i="21"/>
  <c r="W661" i="21"/>
  <c r="A661" i="21" s="1"/>
  <c r="W662" i="21"/>
  <c r="W663" i="21"/>
  <c r="W664" i="21"/>
  <c r="A664" i="21"/>
  <c r="W665" i="21"/>
  <c r="A665" i="21"/>
  <c r="W666" i="21"/>
  <c r="A666" i="21"/>
  <c r="W667" i="21"/>
  <c r="I117" i="21"/>
  <c r="W669" i="21"/>
  <c r="A669" i="21"/>
  <c r="W670" i="21"/>
  <c r="A670" i="21" s="1"/>
  <c r="W761" i="21"/>
  <c r="A761" i="21" s="1"/>
  <c r="W762" i="21"/>
  <c r="A762" i="21" s="1"/>
  <c r="W763" i="21"/>
  <c r="A763" i="21"/>
  <c r="W783" i="21"/>
  <c r="A783" i="21" s="1"/>
  <c r="W784" i="21"/>
  <c r="A784" i="21" s="1"/>
  <c r="W785" i="21"/>
  <c r="W786" i="21"/>
  <c r="A786" i="21"/>
  <c r="W787" i="21"/>
  <c r="A787" i="21"/>
  <c r="W822" i="21"/>
  <c r="A822" i="21"/>
  <c r="W823" i="21"/>
  <c r="W861" i="21"/>
  <c r="A861" i="21" s="1"/>
  <c r="W863" i="21"/>
  <c r="A863" i="21"/>
  <c r="W864" i="21"/>
  <c r="W903" i="21"/>
  <c r="A903" i="21"/>
  <c r="W905" i="21"/>
  <c r="A905" i="21" s="1"/>
  <c r="W906" i="21"/>
  <c r="A906" i="21"/>
  <c r="W950" i="21"/>
  <c r="A950" i="21" s="1"/>
  <c r="W951" i="21"/>
  <c r="A951" i="21"/>
  <c r="W1040" i="21"/>
  <c r="A1040" i="21" s="1"/>
  <c r="W1041" i="21"/>
  <c r="A1041" i="21"/>
  <c r="W409" i="21"/>
  <c r="A409" i="21" s="1"/>
  <c r="W456" i="21"/>
  <c r="A456" i="21"/>
  <c r="W457" i="21"/>
  <c r="A457" i="21" s="1"/>
  <c r="W483" i="21"/>
  <c r="W484" i="21"/>
  <c r="A484" i="21"/>
  <c r="W485" i="21"/>
  <c r="A485" i="21" s="1"/>
  <c r="W486" i="21"/>
  <c r="A486" i="21" s="1"/>
  <c r="W487" i="21"/>
  <c r="A487" i="21" s="1"/>
  <c r="W488" i="21"/>
  <c r="A488" i="21"/>
  <c r="W489" i="21"/>
  <c r="W490" i="21"/>
  <c r="W491" i="21"/>
  <c r="W567" i="21"/>
  <c r="W568" i="21"/>
  <c r="A568" i="21" s="1"/>
  <c r="W569" i="21"/>
  <c r="A569" i="21" s="1"/>
  <c r="W570" i="21"/>
  <c r="A570" i="21" s="1"/>
  <c r="W571" i="21"/>
  <c r="A571" i="21"/>
  <c r="W572" i="21"/>
  <c r="W573" i="21"/>
  <c r="W574" i="21"/>
  <c r="A574" i="21"/>
  <c r="W620" i="21"/>
  <c r="A620" i="21" s="1"/>
  <c r="W622" i="21"/>
  <c r="A622" i="21" s="1"/>
  <c r="W623" i="21"/>
  <c r="W656" i="21"/>
  <c r="A656" i="21" s="1"/>
  <c r="W657" i="21"/>
  <c r="W658" i="21"/>
  <c r="A658" i="21" s="1"/>
  <c r="W678" i="21"/>
  <c r="A678" i="21"/>
  <c r="W679" i="21"/>
  <c r="A679" i="21" s="1"/>
  <c r="W716" i="21"/>
  <c r="A716" i="21"/>
  <c r="W717" i="21"/>
  <c r="A717" i="21" s="1"/>
  <c r="W718" i="21"/>
  <c r="A718" i="21"/>
  <c r="W739" i="21"/>
  <c r="A739" i="21" s="1"/>
  <c r="W740" i="21"/>
  <c r="A740" i="21"/>
  <c r="W741" i="21"/>
  <c r="W742" i="21"/>
  <c r="A742" i="21" s="1"/>
  <c r="W743" i="21"/>
  <c r="A743" i="21" s="1"/>
  <c r="W807" i="21"/>
  <c r="A807" i="21" s="1"/>
  <c r="W808" i="21"/>
  <c r="A808" i="21"/>
  <c r="W809" i="21"/>
  <c r="A809" i="21" s="1"/>
  <c r="W810" i="21"/>
  <c r="W811" i="21"/>
  <c r="A811" i="21"/>
  <c r="W812" i="21"/>
  <c r="A812" i="21"/>
  <c r="W813" i="21"/>
  <c r="A813" i="21"/>
  <c r="W814" i="21"/>
  <c r="A814" i="21"/>
  <c r="W851" i="21"/>
  <c r="A851" i="21"/>
  <c r="W852" i="21"/>
  <c r="A852" i="21" s="1"/>
  <c r="W853" i="21"/>
  <c r="W854" i="21"/>
  <c r="A854" i="21"/>
  <c r="W855" i="21"/>
  <c r="A855" i="21"/>
  <c r="W856" i="21"/>
  <c r="A856" i="21"/>
  <c r="W857" i="21"/>
  <c r="A857" i="21"/>
  <c r="W858" i="21"/>
  <c r="A858" i="21"/>
  <c r="W931" i="21"/>
  <c r="W932" i="21"/>
  <c r="A932" i="21" s="1"/>
  <c r="W933" i="21"/>
  <c r="A933" i="21" s="1"/>
  <c r="W953" i="21"/>
  <c r="A953" i="21"/>
  <c r="W954" i="21"/>
  <c r="W955" i="21"/>
  <c r="A955" i="21" s="1"/>
  <c r="W956" i="21"/>
  <c r="A956" i="21"/>
  <c r="W957" i="21"/>
  <c r="A957" i="21" s="1"/>
  <c r="W991" i="21"/>
  <c r="A991" i="21" s="1"/>
  <c r="W993" i="21"/>
  <c r="A993" i="21" s="1"/>
  <c r="W994" i="21"/>
  <c r="W1063" i="21"/>
  <c r="A1063" i="21" s="1"/>
  <c r="W1064" i="21"/>
  <c r="A1064" i="21"/>
  <c r="W1065" i="21"/>
  <c r="A1065" i="21" s="1"/>
  <c r="W1085" i="21"/>
  <c r="A1085" i="21"/>
  <c r="W1086" i="21"/>
  <c r="A1086" i="21" s="1"/>
  <c r="W1087" i="21"/>
  <c r="A1087" i="21"/>
  <c r="W1088" i="21"/>
  <c r="A1088" i="21" s="1"/>
  <c r="W1089" i="21"/>
  <c r="A1089" i="21" s="1"/>
  <c r="W1147" i="21"/>
  <c r="A1147" i="21" s="1"/>
  <c r="W1148" i="21"/>
  <c r="A1148" i="21" s="1"/>
  <c r="W1149" i="21"/>
  <c r="A1149" i="21"/>
  <c r="W1169" i="21"/>
  <c r="W1170" i="21"/>
  <c r="A1170" i="21"/>
  <c r="W1171" i="21"/>
  <c r="A1171" i="21" s="1"/>
  <c r="W1172" i="21"/>
  <c r="A1172" i="21"/>
  <c r="W1173" i="21"/>
  <c r="A1173" i="21" s="1"/>
  <c r="W1203" i="21"/>
  <c r="A1203" i="21"/>
  <c r="W1205" i="21"/>
  <c r="A1205" i="21" s="1"/>
  <c r="W1206" i="21"/>
  <c r="A1206" i="21"/>
  <c r="W1250" i="21"/>
  <c r="A1250" i="21" s="1"/>
  <c r="W1251" i="21"/>
  <c r="A1251" i="21"/>
  <c r="W1272" i="21"/>
  <c r="W24" i="21"/>
  <c r="W25" i="21"/>
  <c r="W26" i="21"/>
  <c r="W51" i="21"/>
  <c r="A51" i="21" s="1"/>
  <c r="W52" i="21"/>
  <c r="A52" i="21" s="1"/>
  <c r="W53" i="21"/>
  <c r="A53" i="21" s="1"/>
  <c r="W271" i="21"/>
  <c r="A271" i="21"/>
  <c r="W313" i="21"/>
  <c r="A313" i="21" s="1"/>
  <c r="W359" i="21"/>
  <c r="A359" i="21"/>
  <c r="W407" i="21"/>
  <c r="A407" i="21" s="1"/>
  <c r="W449" i="21"/>
  <c r="W533" i="21"/>
  <c r="W575" i="21"/>
  <c r="A575" i="21"/>
  <c r="W815" i="21"/>
  <c r="W859" i="21"/>
  <c r="W943" i="21"/>
  <c r="W989" i="21"/>
  <c r="A989" i="21" s="1"/>
  <c r="W1033" i="21"/>
  <c r="W1075" i="21"/>
  <c r="A1075" i="21"/>
  <c r="W1117" i="21"/>
  <c r="A1117" i="21" s="1"/>
  <c r="W1159" i="21"/>
  <c r="W1201" i="21"/>
  <c r="W1243" i="21"/>
  <c r="W274" i="21"/>
  <c r="W316" i="21"/>
  <c r="W362" i="21"/>
  <c r="A362" i="21"/>
  <c r="W410" i="21"/>
  <c r="A410" i="21"/>
  <c r="W452" i="21"/>
  <c r="W494" i="21"/>
  <c r="A494" i="21" s="1"/>
  <c r="W536" i="21"/>
  <c r="A536" i="21"/>
  <c r="W621" i="21"/>
  <c r="A621" i="21"/>
  <c r="W674" i="21"/>
  <c r="A674" i="21"/>
  <c r="W732" i="21"/>
  <c r="W776" i="21"/>
  <c r="W818" i="21"/>
  <c r="A818" i="21"/>
  <c r="W862" i="21"/>
  <c r="A862" i="21"/>
  <c r="W904" i="21"/>
  <c r="A904" i="21"/>
  <c r="W946" i="21"/>
  <c r="A946" i="21"/>
  <c r="W992" i="21"/>
  <c r="W1036" i="21"/>
  <c r="W1078" i="21"/>
  <c r="W1120" i="21"/>
  <c r="W1162" i="21"/>
  <c r="A1162" i="21"/>
  <c r="W1204" i="21"/>
  <c r="A1204" i="21"/>
  <c r="W1246" i="21"/>
  <c r="X124" i="21"/>
  <c r="W159" i="21"/>
  <c r="X176" i="21"/>
  <c r="X198" i="21"/>
  <c r="X236" i="21"/>
  <c r="X258" i="21"/>
  <c r="X322" i="21"/>
  <c r="X365" i="21"/>
  <c r="W701" i="21"/>
  <c r="W702" i="21"/>
  <c r="A702" i="21"/>
  <c r="W703" i="21"/>
  <c r="A703" i="21"/>
  <c r="W731" i="21"/>
  <c r="A731" i="21"/>
  <c r="W733" i="21"/>
  <c r="A733" i="21"/>
  <c r="W734" i="21"/>
  <c r="W780" i="21"/>
  <c r="W781" i="21"/>
  <c r="A781" i="21"/>
  <c r="W803" i="21"/>
  <c r="A803" i="21"/>
  <c r="W804" i="21"/>
  <c r="A804" i="21"/>
  <c r="W805" i="21"/>
  <c r="A805" i="21"/>
  <c r="W825" i="21"/>
  <c r="A825" i="21"/>
  <c r="W826" i="21"/>
  <c r="W827" i="21"/>
  <c r="W828" i="21"/>
  <c r="A828" i="21" s="1"/>
  <c r="W829" i="21"/>
  <c r="A829" i="21" s="1"/>
  <c r="W847" i="21"/>
  <c r="A847" i="21" s="1"/>
  <c r="W848" i="21"/>
  <c r="W849" i="21"/>
  <c r="A849" i="21"/>
  <c r="W869" i="21"/>
  <c r="A869" i="21"/>
  <c r="W870" i="21"/>
  <c r="A870" i="21"/>
  <c r="W871" i="21"/>
  <c r="W872" i="21"/>
  <c r="W873" i="21"/>
  <c r="A873" i="21"/>
  <c r="W893" i="21"/>
  <c r="A893" i="21"/>
  <c r="W894" i="21"/>
  <c r="W895" i="21"/>
  <c r="A895" i="21" s="1"/>
  <c r="W896" i="21"/>
  <c r="A896" i="21" s="1"/>
  <c r="W897" i="21"/>
  <c r="A897" i="21" s="1"/>
  <c r="W898" i="21"/>
  <c r="A898" i="21" s="1"/>
  <c r="W899" i="21"/>
  <c r="A899" i="21" s="1"/>
  <c r="W900" i="21"/>
  <c r="A900" i="21" s="1"/>
  <c r="W901" i="21"/>
  <c r="A901" i="21" s="1"/>
  <c r="W935" i="21"/>
  <c r="A935" i="21" s="1"/>
  <c r="W936" i="21"/>
  <c r="W937" i="21"/>
  <c r="A937" i="21" s="1"/>
  <c r="W938" i="21"/>
  <c r="A938" i="21" s="1"/>
  <c r="W939" i="21"/>
  <c r="A939" i="21" s="1"/>
  <c r="W940" i="21"/>
  <c r="A940" i="21" s="1"/>
  <c r="W941" i="21"/>
  <c r="W942" i="21"/>
  <c r="A942" i="21"/>
  <c r="W981" i="21"/>
  <c r="W982" i="21"/>
  <c r="A982" i="21" s="1"/>
  <c r="W983" i="21"/>
  <c r="W984" i="21"/>
  <c r="A984" i="21"/>
  <c r="W985" i="21"/>
  <c r="A985" i="21"/>
  <c r="W986" i="21"/>
  <c r="A986" i="21"/>
  <c r="W987" i="21"/>
  <c r="A987" i="21"/>
  <c r="W988" i="21"/>
  <c r="W1025" i="21"/>
  <c r="A1025" i="21" s="1"/>
  <c r="W1026" i="21"/>
  <c r="A1026" i="21" s="1"/>
  <c r="W1027" i="21"/>
  <c r="A1027" i="21" s="1"/>
  <c r="W1028" i="21"/>
  <c r="A1028" i="21" s="1"/>
  <c r="W1029" i="21"/>
  <c r="A1029" i="21" s="1"/>
  <c r="W1030" i="21"/>
  <c r="A1030" i="21" s="1"/>
  <c r="W1031" i="21"/>
  <c r="A1031" i="21"/>
  <c r="W1032" i="21"/>
  <c r="A1032" i="21"/>
  <c r="W1067" i="21"/>
  <c r="A1067" i="21"/>
  <c r="W1068" i="21"/>
  <c r="A1068" i="21"/>
  <c r="W1069" i="21"/>
  <c r="A1069" i="21"/>
  <c r="W1070" i="21"/>
  <c r="A1070" i="21"/>
  <c r="W1071" i="21"/>
  <c r="A1071" i="21"/>
  <c r="W1072" i="21"/>
  <c r="W1073" i="21"/>
  <c r="A1073" i="21" s="1"/>
  <c r="W1074" i="21"/>
  <c r="W1122" i="21"/>
  <c r="W1166" i="21"/>
  <c r="A1166" i="21" s="1"/>
  <c r="W1167" i="21"/>
  <c r="W1208" i="21"/>
  <c r="A1208" i="21"/>
  <c r="W1209" i="21"/>
  <c r="A1209" i="21"/>
  <c r="W1231" i="21"/>
  <c r="A1231" i="21"/>
  <c r="W1232" i="21"/>
  <c r="A1232" i="21"/>
  <c r="W1233" i="21"/>
  <c r="A1233" i="21"/>
  <c r="W1253" i="21"/>
  <c r="W1254" i="21"/>
  <c r="W1255" i="21"/>
  <c r="A1255" i="21" s="1"/>
  <c r="W1256" i="21"/>
  <c r="W1257" i="21"/>
  <c r="A1257" i="21"/>
  <c r="W1271" i="21"/>
  <c r="A1271" i="21"/>
  <c r="W202" i="21"/>
  <c r="A202" i="21"/>
  <c r="W203" i="21"/>
  <c r="A203" i="21"/>
  <c r="W239" i="21"/>
  <c r="X450" i="21"/>
  <c r="X492" i="21"/>
  <c r="X168" i="21"/>
  <c r="X182" i="21"/>
  <c r="X210" i="21"/>
  <c r="X243" i="21"/>
  <c r="X272" i="21"/>
  <c r="X314" i="21"/>
  <c r="X416" i="21"/>
  <c r="W721" i="21"/>
  <c r="A721" i="21" s="1"/>
  <c r="W578" i="21"/>
  <c r="X50" i="21"/>
  <c r="W319" i="21"/>
  <c r="X458" i="21"/>
  <c r="W1202" i="21"/>
  <c r="X171" i="21"/>
  <c r="X179" i="21"/>
  <c r="X187" i="21"/>
  <c r="X201" i="21"/>
  <c r="X239" i="21"/>
  <c r="X262" i="21"/>
  <c r="X319" i="21"/>
  <c r="W277" i="21"/>
  <c r="A277" i="21" s="1"/>
  <c r="W360" i="21"/>
  <c r="W627" i="21"/>
  <c r="W715" i="21"/>
  <c r="W735" i="21"/>
  <c r="W934" i="21"/>
  <c r="W1034" i="21"/>
  <c r="W1270" i="21"/>
  <c r="W888" i="21"/>
  <c r="X907" i="21"/>
  <c r="W944" i="21"/>
  <c r="G11" i="25"/>
  <c r="G9" i="25" s="1"/>
  <c r="W779" i="21"/>
  <c r="V816" i="21"/>
  <c r="V1160" i="21"/>
  <c r="A305" i="21"/>
  <c r="A206" i="21"/>
  <c r="A996" i="21"/>
  <c r="V500" i="21"/>
  <c r="A500" i="21" s="1"/>
  <c r="A1074" i="21"/>
  <c r="A894" i="21"/>
  <c r="A848" i="21"/>
  <c r="A1246" i="21"/>
  <c r="A1033" i="21"/>
  <c r="A449" i="21"/>
  <c r="A954" i="21"/>
  <c r="A864" i="21"/>
  <c r="A785" i="21"/>
  <c r="A493" i="21"/>
  <c r="A312" i="21"/>
  <c r="A242" i="21"/>
  <c r="A727" i="21"/>
  <c r="A820" i="21"/>
  <c r="A481" i="21"/>
  <c r="V413" i="21"/>
  <c r="W176" i="21"/>
  <c r="U974" i="21"/>
  <c r="U973" i="21"/>
  <c r="W182" i="21"/>
  <c r="M476" i="21"/>
  <c r="M475" i="21"/>
  <c r="V1084" i="21"/>
  <c r="M345" i="21"/>
  <c r="M344" i="21" s="1"/>
  <c r="W450" i="21"/>
  <c r="A450" i="21" s="1"/>
  <c r="A274" i="21"/>
  <c r="A358" i="21"/>
  <c r="A1161" i="21"/>
  <c r="A239" i="21"/>
  <c r="A819" i="21"/>
  <c r="A284" i="21"/>
  <c r="W1249" i="21"/>
  <c r="V1020" i="21"/>
  <c r="V1019" i="21"/>
  <c r="K16" i="21"/>
  <c r="F16" i="21"/>
  <c r="P16" i="21"/>
  <c r="P40" i="21"/>
  <c r="K40" i="21"/>
  <c r="K64" i="21"/>
  <c r="I65" i="21"/>
  <c r="P64" i="21"/>
  <c r="I68" i="21"/>
  <c r="I77" i="21"/>
  <c r="I86" i="21"/>
  <c r="X844" i="21"/>
  <c r="A1083" i="21"/>
  <c r="A268" i="21"/>
  <c r="A204" i="21"/>
  <c r="E518" i="21"/>
  <c r="E517" i="21"/>
  <c r="A283" i="21"/>
  <c r="F388" i="21"/>
  <c r="S754" i="21"/>
  <c r="G40" i="21"/>
  <c r="M65" i="21"/>
  <c r="U759" i="21"/>
  <c r="A1167" i="21"/>
  <c r="A853" i="21"/>
  <c r="A657" i="21"/>
  <c r="A356" i="21"/>
  <c r="W952" i="21"/>
  <c r="W706" i="21"/>
  <c r="U801" i="21"/>
  <c r="U1060" i="21"/>
  <c r="W198" i="21"/>
  <c r="A994" i="21"/>
  <c r="W584" i="21"/>
  <c r="A400" i="21"/>
  <c r="V581" i="21"/>
  <c r="U1187" i="21"/>
  <c r="V637" i="21"/>
  <c r="V635" i="21" s="1"/>
  <c r="A638" i="21"/>
  <c r="A594" i="21"/>
  <c r="V592" i="21"/>
  <c r="A969" i="21"/>
  <c r="V152" i="21"/>
  <c r="V1042" i="21"/>
  <c r="W802" i="21"/>
  <c r="W262" i="21"/>
  <c r="I519" i="21"/>
  <c r="I518" i="21"/>
  <c r="W998" i="21"/>
  <c r="W782" i="21"/>
  <c r="A776" i="21"/>
  <c r="A1201" i="21"/>
  <c r="A491" i="21"/>
  <c r="A613" i="21"/>
  <c r="U927" i="21"/>
  <c r="Q257" i="21"/>
  <c r="Q256" i="21"/>
  <c r="Q255" i="21"/>
  <c r="W322" i="21"/>
  <c r="W482" i="21"/>
  <c r="Q800" i="21"/>
  <c r="Q799" i="21"/>
  <c r="V846" i="21"/>
  <c r="A1082" i="21"/>
  <c r="V107" i="21"/>
  <c r="W816" i="21"/>
  <c r="A573" i="21"/>
  <c r="W398" i="21"/>
  <c r="A992" i="21"/>
  <c r="A732" i="21"/>
  <c r="A452" i="21"/>
  <c r="A1159" i="21"/>
  <c r="W365" i="21"/>
  <c r="W187" i="21"/>
  <c r="U844" i="21"/>
  <c r="S16" i="21"/>
  <c r="Q20" i="21"/>
  <c r="Q28" i="21"/>
  <c r="N40" i="21"/>
  <c r="Q41" i="21"/>
  <c r="Q68" i="21"/>
  <c r="W91" i="21"/>
  <c r="A25" i="21"/>
  <c r="A453" i="21"/>
  <c r="A773" i="21"/>
  <c r="W850" i="21"/>
  <c r="A931" i="21"/>
  <c r="A1079" i="21"/>
  <c r="A879" i="21"/>
  <c r="A1094" i="21"/>
  <c r="A914" i="21"/>
  <c r="Q477" i="21"/>
  <c r="J16" i="21"/>
  <c r="T16" i="21"/>
  <c r="O40" i="21"/>
  <c r="T40" i="21"/>
  <c r="X759" i="21"/>
  <c r="U1103" i="21"/>
  <c r="U1102" i="21"/>
  <c r="U1101" i="21"/>
  <c r="Q973" i="21"/>
  <c r="W314" i="21"/>
  <c r="M299" i="21"/>
  <c r="A229" i="21"/>
  <c r="V892" i="21"/>
  <c r="A892" i="21"/>
  <c r="V262" i="21"/>
  <c r="V257" i="21"/>
  <c r="W1168" i="21"/>
  <c r="G754" i="21"/>
  <c r="W1076" i="21"/>
  <c r="M975" i="21"/>
  <c r="Q759" i="21"/>
  <c r="V17" i="21"/>
  <c r="V19" i="21"/>
  <c r="A19" i="21" s="1"/>
  <c r="W21" i="21"/>
  <c r="V23" i="21"/>
  <c r="A23" i="21" s="1"/>
  <c r="V30" i="21"/>
  <c r="V32" i="21"/>
  <c r="W36" i="21"/>
  <c r="W38" i="21"/>
  <c r="W45" i="21"/>
  <c r="W47" i="21"/>
  <c r="V49" i="21"/>
  <c r="H12" i="26"/>
  <c r="G10" i="24"/>
  <c r="V171" i="21"/>
  <c r="F10" i="24" s="1"/>
  <c r="V34" i="21"/>
  <c r="W34" i="21"/>
  <c r="I41" i="21"/>
  <c r="V55" i="21"/>
  <c r="W55" i="21"/>
  <c r="V57" i="21"/>
  <c r="W57" i="21"/>
  <c r="A454" i="21"/>
  <c r="W43" i="21"/>
  <c r="I20" i="21"/>
  <c r="V735" i="21"/>
  <c r="A735" i="21"/>
  <c r="V962" i="21"/>
  <c r="V960" i="21"/>
  <c r="A963" i="21"/>
  <c r="A802" i="21"/>
  <c r="W930" i="21"/>
  <c r="A930" i="21" s="1"/>
  <c r="W764" i="21"/>
  <c r="A764" i="21" s="1"/>
  <c r="A734" i="21"/>
  <c r="Q927" i="21"/>
  <c r="V38" i="21"/>
  <c r="V43" i="21"/>
  <c r="X43" i="21" s="1"/>
  <c r="V36" i="21"/>
  <c r="A218" i="21"/>
  <c r="W23" i="21"/>
  <c r="W32" i="21"/>
  <c r="W975" i="21"/>
  <c r="V1061" i="21"/>
  <c r="X298" i="21"/>
  <c r="W30" i="21"/>
  <c r="U713" i="21"/>
  <c r="A730" i="21"/>
  <c r="A595" i="21"/>
  <c r="A533" i="21"/>
  <c r="A624" i="21"/>
  <c r="A441" i="21"/>
  <c r="W17" i="21"/>
  <c r="U559" i="21"/>
  <c r="V21" i="21"/>
  <c r="A21" i="21" s="1"/>
  <c r="V1076" i="21"/>
  <c r="A1078" i="21"/>
  <c r="A988" i="21"/>
  <c r="I1061" i="21"/>
  <c r="I1060" i="21"/>
  <c r="W1062" i="21"/>
  <c r="A1062" i="21" s="1"/>
  <c r="A623" i="21"/>
  <c r="W980" i="21"/>
  <c r="A706" i="21"/>
  <c r="A264" i="21"/>
  <c r="A272" i="21"/>
  <c r="A707" i="21"/>
  <c r="A176" i="21"/>
  <c r="W49" i="21"/>
  <c r="A1179" i="21"/>
  <c r="A1256" i="21"/>
  <c r="A172" i="21"/>
  <c r="A323" i="21"/>
  <c r="I257" i="21"/>
  <c r="I256" i="21"/>
  <c r="I255" i="21"/>
  <c r="W258" i="21"/>
  <c r="V779" i="21"/>
  <c r="A780" i="21"/>
  <c r="V868" i="21"/>
  <c r="A941" i="21"/>
  <c r="A1239" i="21"/>
  <c r="Q434" i="21"/>
  <c r="A316" i="21"/>
  <c r="V910" i="21"/>
  <c r="A910" i="21" s="1"/>
  <c r="A796" i="21"/>
  <c r="W671" i="21"/>
  <c r="V806" i="21"/>
  <c r="V801" i="21"/>
  <c r="V800" i="21"/>
  <c r="I196" i="21"/>
  <c r="W201" i="21"/>
  <c r="A217" i="21"/>
  <c r="V980" i="21"/>
  <c r="A980" i="21" s="1"/>
  <c r="W774" i="21"/>
  <c r="A774" i="21"/>
  <c r="V322" i="21"/>
  <c r="A226" i="21"/>
  <c r="V715" i="21"/>
  <c r="A715" i="21"/>
  <c r="A872" i="21"/>
  <c r="A489" i="21"/>
  <c r="A483" i="21"/>
  <c r="A1035" i="21"/>
  <c r="A348" i="21"/>
  <c r="A227" i="21"/>
  <c r="A1247" i="21"/>
  <c r="A501" i="21"/>
  <c r="U601" i="21"/>
  <c r="Q345" i="21"/>
  <c r="Q344" i="21" s="1"/>
  <c r="Q343" i="21" s="1"/>
  <c r="U800" i="21"/>
  <c r="U799" i="21"/>
  <c r="V699" i="21"/>
  <c r="A699" i="21" s="1"/>
  <c r="A698" i="21" s="1"/>
  <c r="A697" i="21" s="1"/>
  <c r="A701" i="21"/>
  <c r="A1002" i="21"/>
  <c r="V319" i="21"/>
  <c r="A319" i="21" s="1"/>
  <c r="I713" i="21"/>
  <c r="I712" i="21"/>
  <c r="I696" i="21" s="1"/>
  <c r="M435" i="21"/>
  <c r="M434" i="21"/>
  <c r="R64" i="21"/>
  <c r="R14" i="21" s="1"/>
  <c r="M68" i="21"/>
  <c r="V782" i="21"/>
  <c r="A782" i="21" s="1"/>
  <c r="W1042" i="21"/>
  <c r="A1042" i="21" s="1"/>
  <c r="W1084" i="21"/>
  <c r="W1160" i="21"/>
  <c r="A1160" i="21" s="1"/>
  <c r="W821" i="21"/>
  <c r="W1024" i="21"/>
  <c r="A1024" i="21" s="1"/>
  <c r="V18" i="21"/>
  <c r="A18" i="21" s="1"/>
  <c r="W22" i="21"/>
  <c r="W27" i="21"/>
  <c r="V31" i="21"/>
  <c r="W33" i="21"/>
  <c r="V37" i="21"/>
  <c r="W39" i="21"/>
  <c r="W44" i="21"/>
  <c r="W46" i="21"/>
  <c r="W48" i="21"/>
  <c r="W54" i="21"/>
  <c r="V58" i="21"/>
  <c r="A58" i="21"/>
  <c r="W67" i="21"/>
  <c r="V69" i="21"/>
  <c r="V71" i="21"/>
  <c r="A71" i="21"/>
  <c r="W73" i="21"/>
  <c r="W79" i="21"/>
  <c r="V81" i="21"/>
  <c r="W85" i="21"/>
  <c r="V87" i="21"/>
  <c r="W89" i="21"/>
  <c r="V91" i="21"/>
  <c r="W93" i="21"/>
  <c r="A1072" i="21"/>
  <c r="A981" i="21"/>
  <c r="A936" i="21"/>
  <c r="A667" i="21"/>
  <c r="A605" i="21"/>
  <c r="A442" i="21"/>
  <c r="A230" i="21"/>
  <c r="A725" i="21"/>
  <c r="A1077" i="21"/>
  <c r="A1001" i="21"/>
  <c r="W458" i="21"/>
  <c r="A458" i="21"/>
  <c r="X975" i="21"/>
  <c r="E974" i="21"/>
  <c r="X974" i="21" s="1"/>
  <c r="U257" i="21"/>
  <c r="U256" i="21"/>
  <c r="U255" i="21"/>
  <c r="U252" i="21" s="1"/>
  <c r="K840" i="21"/>
  <c r="M654" i="21"/>
  <c r="M653" i="21"/>
  <c r="M652" i="21"/>
  <c r="P252" i="21"/>
  <c r="A1249" i="21"/>
  <c r="V458" i="21"/>
  <c r="T754" i="21"/>
  <c r="G14" i="21"/>
  <c r="V1050" i="21"/>
  <c r="A1050" i="21" s="1"/>
  <c r="A1049" i="21" s="1"/>
  <c r="A1048" i="21" s="1"/>
  <c r="A1051" i="21"/>
  <c r="A723" i="21"/>
  <c r="N64" i="21"/>
  <c r="V187" i="21"/>
  <c r="Q476" i="21"/>
  <c r="Q475" i="21"/>
  <c r="A1154" i="21"/>
  <c r="A675" i="21"/>
  <c r="U1186" i="21"/>
  <c r="Q1103" i="21"/>
  <c r="Q1102" i="21"/>
  <c r="Q1101" i="21"/>
  <c r="A1047" i="21"/>
  <c r="V365" i="21"/>
  <c r="A365" i="21" s="1"/>
  <c r="A890" i="21"/>
  <c r="A617" i="21"/>
  <c r="A610" i="21"/>
  <c r="A238" i="21"/>
  <c r="A175" i="21"/>
  <c r="A1237" i="21"/>
  <c r="Q845" i="21"/>
  <c r="Q844" i="21"/>
  <c r="Q843" i="21"/>
  <c r="U654" i="21"/>
  <c r="W824" i="21"/>
  <c r="Q887" i="21"/>
  <c r="J388" i="21"/>
  <c r="S252" i="21"/>
  <c r="V576" i="21"/>
  <c r="A576" i="21" s="1"/>
  <c r="V902" i="21"/>
  <c r="A876" i="21"/>
  <c r="A875" i="21" s="1"/>
  <c r="A874" i="21" s="1"/>
  <c r="V608" i="21"/>
  <c r="X608" i="21" s="1"/>
  <c r="U393" i="21"/>
  <c r="I759" i="21"/>
  <c r="I758" i="21"/>
  <c r="I28" i="21"/>
  <c r="F40" i="21"/>
  <c r="F14" i="21" s="1"/>
  <c r="U408" i="21"/>
  <c r="W408" i="21" s="1"/>
  <c r="V1176" i="21"/>
  <c r="A1176" i="21"/>
  <c r="A1175" i="21" s="1"/>
  <c r="A1174" i="21" s="1"/>
  <c r="P16" i="26"/>
  <c r="U20" i="26"/>
  <c r="A20" i="26"/>
  <c r="Q654" i="21"/>
  <c r="Q653" i="21"/>
  <c r="Q652" i="21"/>
  <c r="V33" i="21"/>
  <c r="V46" i="21"/>
  <c r="A46" i="21" s="1"/>
  <c r="I961" i="21"/>
  <c r="A965" i="21"/>
  <c r="A322" i="21"/>
  <c r="V566" i="21"/>
  <c r="A566" i="21" s="1"/>
  <c r="W608" i="21"/>
  <c r="V73" i="21"/>
  <c r="A73" i="21"/>
  <c r="J40" i="21"/>
  <c r="H974" i="21"/>
  <c r="H973" i="21"/>
  <c r="H840" i="21"/>
  <c r="A1272" i="21"/>
  <c r="A318" i="21"/>
  <c r="W69" i="21"/>
  <c r="A69" i="21"/>
  <c r="M759" i="21"/>
  <c r="E757" i="21"/>
  <c r="X757" i="21" s="1"/>
  <c r="V44" i="21"/>
  <c r="X44" i="21" s="1"/>
  <c r="A47" i="21"/>
  <c r="M1019" i="21"/>
  <c r="M1018" i="21"/>
  <c r="E1228" i="21"/>
  <c r="X1228" i="21" s="1"/>
  <c r="X1229" i="21"/>
  <c r="A567" i="21"/>
  <c r="W87" i="21"/>
  <c r="A87" i="21"/>
  <c r="W576" i="21"/>
  <c r="A327" i="21"/>
  <c r="W760" i="21"/>
  <c r="A760" i="21"/>
  <c r="X1103" i="21"/>
  <c r="E1102" i="21"/>
  <c r="V67" i="21"/>
  <c r="A67" i="21"/>
  <c r="V89" i="21"/>
  <c r="V54" i="21"/>
  <c r="X54" i="21" s="1"/>
  <c r="W1020" i="21"/>
  <c r="A1020" i="21"/>
  <c r="Q1019" i="21"/>
  <c r="Q1018" i="21"/>
  <c r="Q1017" i="21"/>
  <c r="U20" i="21"/>
  <c r="V22" i="21"/>
  <c r="V29" i="21"/>
  <c r="V28" i="21"/>
  <c r="A28" i="21"/>
  <c r="U28" i="21"/>
  <c r="U16" i="21"/>
  <c r="W29" i="21"/>
  <c r="A29" i="21"/>
  <c r="V42" i="21"/>
  <c r="U41" i="21"/>
  <c r="W42" i="21"/>
  <c r="V75" i="21"/>
  <c r="W75" i="21"/>
  <c r="V147" i="21"/>
  <c r="A1240" i="21"/>
  <c r="W1192" i="21"/>
  <c r="A1192" i="21" s="1"/>
  <c r="A455" i="21"/>
  <c r="A983" i="21"/>
  <c r="A258" i="21"/>
  <c r="W37" i="21"/>
  <c r="A37" i="21" s="1"/>
  <c r="X845" i="21"/>
  <c r="A1076" i="21"/>
  <c r="V83" i="21"/>
  <c r="W1187" i="21"/>
  <c r="V256" i="21"/>
  <c r="V255" i="21"/>
  <c r="U196" i="21"/>
  <c r="V35" i="21"/>
  <c r="M561" i="21"/>
  <c r="M560" i="21"/>
  <c r="M559" i="21"/>
  <c r="A346" i="21"/>
  <c r="X518" i="21"/>
  <c r="A680" i="21"/>
  <c r="A496" i="21"/>
  <c r="V79" i="21"/>
  <c r="A79" i="21" s="1"/>
  <c r="V27" i="21"/>
  <c r="A27" i="21" s="1"/>
  <c r="A1036" i="21"/>
  <c r="W31" i="21"/>
  <c r="W62" i="21"/>
  <c r="W83" i="21"/>
  <c r="A677" i="21"/>
  <c r="W976" i="21"/>
  <c r="A976" i="21" s="1"/>
  <c r="A943" i="21"/>
  <c r="W35" i="21"/>
  <c r="A35" i="21" s="1"/>
  <c r="X299" i="21"/>
  <c r="U435" i="21"/>
  <c r="A436" i="21"/>
  <c r="U1145" i="21"/>
  <c r="U1144" i="21"/>
  <c r="U1143" i="21"/>
  <c r="W1146" i="21"/>
  <c r="A1146" i="21" s="1"/>
  <c r="A1165" i="21"/>
  <c r="V561" i="21"/>
  <c r="A561" i="21" s="1"/>
  <c r="V466" i="21"/>
  <c r="A466" i="21" s="1"/>
  <c r="A1202" i="21"/>
  <c r="W659" i="21"/>
  <c r="A659" i="21" s="1"/>
  <c r="A578" i="21"/>
  <c r="W350" i="21"/>
  <c r="A1169" i="21"/>
  <c r="A631" i="21"/>
  <c r="A373" i="21"/>
  <c r="A311" i="21"/>
  <c r="A45" i="21"/>
  <c r="A1044" i="21"/>
  <c r="A437" i="21"/>
  <c r="A402" i="21"/>
  <c r="P14" i="21"/>
  <c r="E928" i="21"/>
  <c r="E927" i="21"/>
  <c r="E433" i="21"/>
  <c r="X433" i="21" s="1"/>
  <c r="X434" i="21"/>
  <c r="U518" i="21"/>
  <c r="U517" i="21"/>
  <c r="V759" i="21"/>
  <c r="V758" i="21"/>
  <c r="V757" i="21"/>
  <c r="V1229" i="21"/>
  <c r="V1228" i="21"/>
  <c r="H14" i="21"/>
  <c r="L1014" i="21"/>
  <c r="I344" i="21"/>
  <c r="I343" i="21" s="1"/>
  <c r="H1014" i="21"/>
  <c r="A997" i="21"/>
  <c r="M294" i="21"/>
  <c r="V116" i="21"/>
  <c r="V114" i="21" s="1"/>
  <c r="V1270" i="21"/>
  <c r="V1269" i="21"/>
  <c r="H252" i="21"/>
  <c r="W719" i="21"/>
  <c r="A1254" i="21"/>
  <c r="A815" i="21"/>
  <c r="A662" i="21"/>
  <c r="A243" i="21"/>
  <c r="A882" i="21"/>
  <c r="A1137" i="21"/>
  <c r="U712" i="21"/>
  <c r="U696" i="21" s="1"/>
  <c r="S388" i="21"/>
  <c r="M1101" i="21"/>
  <c r="V1244" i="21"/>
  <c r="A1244" i="21" s="1"/>
  <c r="V719" i="21"/>
  <c r="A32" i="21"/>
  <c r="A17" i="21"/>
  <c r="A1215" i="21"/>
  <c r="A1236" i="21"/>
  <c r="W236" i="21"/>
  <c r="Q714" i="21"/>
  <c r="W714" i="21" s="1"/>
  <c r="A714" i="21" s="1"/>
  <c r="Q713" i="21"/>
  <c r="Q712" i="21"/>
  <c r="Q696" i="21" s="1"/>
  <c r="V408" i="21"/>
  <c r="V619" i="21"/>
  <c r="X619" i="21" s="1"/>
  <c r="V163" i="21"/>
  <c r="X163" i="21" s="1"/>
  <c r="V1034" i="21"/>
  <c r="A1034" i="21" s="1"/>
  <c r="M845" i="21"/>
  <c r="M844" i="21"/>
  <c r="V300" i="21"/>
  <c r="V299" i="21"/>
  <c r="V298" i="21"/>
  <c r="A447" i="21"/>
  <c r="A1095" i="21"/>
  <c r="M257" i="21"/>
  <c r="W257" i="21" s="1"/>
  <c r="A257" i="21" s="1"/>
  <c r="I561" i="21"/>
  <c r="I560" i="21"/>
  <c r="I559" i="21"/>
  <c r="V949" i="21"/>
  <c r="A949" i="21" s="1"/>
  <c r="V243" i="21"/>
  <c r="N840" i="21"/>
  <c r="V865" i="21"/>
  <c r="T64" i="21"/>
  <c r="V94" i="21"/>
  <c r="A94" i="21" s="1"/>
  <c r="J114" i="21"/>
  <c r="T114" i="21"/>
  <c r="W160" i="21"/>
  <c r="A160" i="21" s="1"/>
  <c r="A159" i="21" s="1"/>
  <c r="U171" i="21"/>
  <c r="W171" i="21" s="1"/>
  <c r="H388" i="21"/>
  <c r="I929" i="21"/>
  <c r="I928" i="21"/>
  <c r="I927" i="21"/>
  <c r="A510" i="21"/>
  <c r="U14" i="26"/>
  <c r="H77" i="24"/>
  <c r="F77" i="24" s="1"/>
  <c r="A14" i="26"/>
  <c r="U19" i="26"/>
  <c r="A19" i="26"/>
  <c r="H16" i="26"/>
  <c r="U18" i="26"/>
  <c r="H77" i="25"/>
  <c r="H11" i="25"/>
  <c r="H9" i="25"/>
  <c r="U13" i="26"/>
  <c r="G77" i="24"/>
  <c r="A13" i="26"/>
  <c r="U15" i="26"/>
  <c r="I77" i="24"/>
  <c r="I11" i="24" s="1"/>
  <c r="I9" i="24" s="1"/>
  <c r="X517" i="21"/>
  <c r="A168" i="21"/>
  <c r="E475" i="21"/>
  <c r="W393" i="21"/>
  <c r="X929" i="21"/>
  <c r="X1061" i="21"/>
  <c r="E1060" i="21"/>
  <c r="X561" i="21"/>
  <c r="E560" i="21"/>
  <c r="U1185" i="21"/>
  <c r="W1210" i="21"/>
  <c r="R298" i="21"/>
  <c r="R297" i="21"/>
  <c r="R252" i="21" s="1"/>
  <c r="R250" i="21" s="1"/>
  <c r="I433" i="21"/>
  <c r="A888" i="21"/>
  <c r="X297" i="21"/>
  <c r="I1012" i="21"/>
  <c r="A1012" i="21" s="1"/>
  <c r="E652" i="21"/>
  <c r="X652" i="21" s="1"/>
  <c r="E155" i="21"/>
  <c r="W416" i="21"/>
  <c r="U843" i="21"/>
  <c r="U477" i="21"/>
  <c r="W477" i="21" s="1"/>
  <c r="U476" i="21"/>
  <c r="U475" i="21"/>
  <c r="I752" i="21"/>
  <c r="A166" i="21"/>
  <c r="A163" i="21" s="1"/>
  <c r="A1045" i="21"/>
  <c r="M598" i="21"/>
  <c r="A598" i="21"/>
  <c r="U1059" i="21"/>
  <c r="V210" i="21"/>
  <c r="A214" i="21"/>
  <c r="A1120" i="21"/>
  <c r="U758" i="21"/>
  <c r="U757" i="21"/>
  <c r="U754" i="21" s="1"/>
  <c r="X1145" i="21"/>
  <c r="E1144" i="21"/>
  <c r="U653" i="21"/>
  <c r="U652" i="21"/>
  <c r="U1018" i="21"/>
  <c r="U1017" i="21"/>
  <c r="I430" i="21"/>
  <c r="A430" i="21" s="1"/>
  <c r="A353" i="21"/>
  <c r="A38" i="21"/>
  <c r="E344" i="21"/>
  <c r="L14" i="21"/>
  <c r="V314" i="21"/>
  <c r="A314" i="21"/>
  <c r="Q157" i="21"/>
  <c r="Q155" i="21" s="1"/>
  <c r="M256" i="21"/>
  <c r="M255" i="21"/>
  <c r="V416" i="21"/>
  <c r="A416" i="21" s="1"/>
  <c r="A691" i="21"/>
  <c r="A687" i="21" s="1"/>
  <c r="A686" i="21" s="1"/>
  <c r="O252" i="21"/>
  <c r="I477" i="21"/>
  <c r="I476" i="21"/>
  <c r="I475" i="21"/>
  <c r="V236" i="21"/>
  <c r="A237" i="21"/>
  <c r="A924" i="21"/>
  <c r="A694" i="21"/>
  <c r="U343" i="21"/>
  <c r="M1061" i="21"/>
  <c r="M1060" i="21"/>
  <c r="M1059" i="21"/>
  <c r="I973" i="21"/>
  <c r="V1145" i="21"/>
  <c r="V1144" i="21"/>
  <c r="V1143" i="21"/>
  <c r="Q758" i="21"/>
  <c r="Q757" i="21"/>
  <c r="Q754" i="21" s="1"/>
  <c r="Q518" i="21"/>
  <c r="Q517" i="21"/>
  <c r="V944" i="21"/>
  <c r="A944" i="21" s="1"/>
  <c r="A334" i="21"/>
  <c r="M1229" i="21"/>
  <c r="M1228" i="21"/>
  <c r="M1227" i="21"/>
  <c r="V378" i="21"/>
  <c r="V376" i="21" s="1"/>
  <c r="A376" i="21" s="1"/>
  <c r="V1081" i="21"/>
  <c r="N252" i="21"/>
  <c r="M298" i="21"/>
  <c r="M297" i="21"/>
  <c r="U886" i="21"/>
  <c r="U885" i="21"/>
  <c r="G252" i="21"/>
  <c r="V360" i="21"/>
  <c r="A360" i="21"/>
  <c r="O1014" i="21"/>
  <c r="W162" i="21"/>
  <c r="A162" i="21" s="1"/>
  <c r="J840" i="21"/>
  <c r="O64" i="21"/>
  <c r="O14" i="21" s="1"/>
  <c r="O127" i="21"/>
  <c r="O840" i="21"/>
  <c r="V497" i="21"/>
  <c r="A497" i="21" s="1"/>
  <c r="Q1145" i="21"/>
  <c r="Q1144" i="21"/>
  <c r="Q1143" i="21"/>
  <c r="W81" i="21"/>
  <c r="A81" i="21" s="1"/>
  <c r="V93" i="21"/>
  <c r="W161" i="21"/>
  <c r="A161" i="21" s="1"/>
  <c r="V746" i="21"/>
  <c r="A746" i="21" s="1"/>
  <c r="P12" i="26"/>
  <c r="T12" i="26"/>
  <c r="A17" i="26"/>
  <c r="L16" i="26"/>
  <c r="U65" i="21"/>
  <c r="U64" i="21" s="1"/>
  <c r="V66" i="21"/>
  <c r="X66" i="21" s="1"/>
  <c r="W66" i="21"/>
  <c r="J64" i="21"/>
  <c r="V70" i="21"/>
  <c r="U68" i="21"/>
  <c r="W68" i="21" s="1"/>
  <c r="A68" i="21" s="1"/>
  <c r="W70" i="21"/>
  <c r="V72" i="21"/>
  <c r="A72" i="21" s="1"/>
  <c r="W72" i="21"/>
  <c r="V74" i="21"/>
  <c r="V68" i="21"/>
  <c r="W74" i="21"/>
  <c r="V76" i="21"/>
  <c r="W76" i="21"/>
  <c r="A76" i="21"/>
  <c r="U77" i="21"/>
  <c r="W77" i="21" s="1"/>
  <c r="V78" i="21"/>
  <c r="W78" i="21"/>
  <c r="A78" i="21" s="1"/>
  <c r="V80" i="21"/>
  <c r="W80" i="21"/>
  <c r="V82" i="21"/>
  <c r="A82" i="21" s="1"/>
  <c r="W82" i="21"/>
  <c r="V84" i="21"/>
  <c r="W84" i="21"/>
  <c r="A84" i="21" s="1"/>
  <c r="V88" i="21"/>
  <c r="A88" i="21" s="1"/>
  <c r="U86" i="21"/>
  <c r="W86" i="21" s="1"/>
  <c r="W88" i="21"/>
  <c r="V90" i="21"/>
  <c r="V92" i="21"/>
  <c r="W94" i="21"/>
  <c r="I636" i="21"/>
  <c r="Q433" i="21"/>
  <c r="A868" i="21"/>
  <c r="S886" i="21"/>
  <c r="S885" i="21"/>
  <c r="S840" i="21"/>
  <c r="S250" i="21" s="1"/>
  <c r="W1252" i="21"/>
  <c r="W92" i="21"/>
  <c r="A92" i="21"/>
  <c r="W478" i="21"/>
  <c r="A478" i="21" s="1"/>
  <c r="A198" i="21"/>
  <c r="V1187" i="21"/>
  <c r="A1187" i="21" s="1"/>
  <c r="W1150" i="21"/>
  <c r="A1150" i="21" s="1"/>
  <c r="W90" i="21"/>
  <c r="V440" i="21"/>
  <c r="V435" i="21"/>
  <c r="V434" i="21"/>
  <c r="V433" i="21"/>
  <c r="A444" i="21"/>
  <c r="I1059" i="21"/>
  <c r="A91" i="21"/>
  <c r="I1018" i="21"/>
  <c r="I1017" i="21"/>
  <c r="W1019" i="21"/>
  <c r="A377" i="21"/>
  <c r="E384" i="21"/>
  <c r="A384" i="21" s="1"/>
  <c r="A1263" i="21"/>
  <c r="A1259" i="21" s="1"/>
  <c r="A1258" i="21" s="1"/>
  <c r="Q1266" i="21"/>
  <c r="A1266" i="21" s="1"/>
  <c r="T388" i="21"/>
  <c r="U157" i="21"/>
  <c r="U155" i="21" s="1"/>
  <c r="M696" i="21"/>
  <c r="E1018" i="21"/>
  <c r="X1019" i="21"/>
  <c r="I960" i="21"/>
  <c r="Q391" i="21"/>
  <c r="Q388" i="21" s="1"/>
  <c r="E713" i="21"/>
  <c r="W713" i="21" s="1"/>
  <c r="X654" i="21"/>
  <c r="X477" i="21"/>
  <c r="M64" i="21"/>
  <c r="E886" i="21"/>
  <c r="X886" i="21" s="1"/>
  <c r="A886" i="21" s="1"/>
  <c r="X887" i="21"/>
  <c r="I1227" i="21"/>
  <c r="R1014" i="21"/>
  <c r="P388" i="21"/>
  <c r="M157" i="21"/>
  <c r="Q64" i="21"/>
  <c r="V929" i="21"/>
  <c r="V120" i="21"/>
  <c r="A911" i="21"/>
  <c r="V654" i="21"/>
  <c r="A403" i="21"/>
  <c r="X393" i="21"/>
  <c r="E392" i="21"/>
  <c r="A1006" i="21"/>
  <c r="A921" i="21"/>
  <c r="A917" i="21" s="1"/>
  <c r="A916" i="21" s="1"/>
  <c r="E1186" i="21"/>
  <c r="X1187" i="21"/>
  <c r="J1014" i="21"/>
  <c r="A1212" i="21"/>
  <c r="M1145" i="21"/>
  <c r="V368" i="21"/>
  <c r="A792" i="21"/>
  <c r="V790" i="21"/>
  <c r="A790" i="21" s="1"/>
  <c r="A789" i="21" s="1"/>
  <c r="A788" i="21" s="1"/>
  <c r="A1221" i="21"/>
  <c r="I1224" i="21"/>
  <c r="A1224" i="21" s="1"/>
  <c r="A1053" i="21"/>
  <c r="V398" i="21"/>
  <c r="V39" i="21"/>
  <c r="A39" i="21" s="1"/>
  <c r="V48" i="21"/>
  <c r="V159" i="21"/>
  <c r="T252" i="21"/>
  <c r="V85" i="21"/>
  <c r="A85" i="21"/>
  <c r="M196" i="21"/>
  <c r="V124" i="21"/>
  <c r="I838" i="21"/>
  <c r="A838" i="21"/>
  <c r="A835" i="21"/>
  <c r="A831" i="21" s="1"/>
  <c r="A830" i="21" s="1"/>
  <c r="G840" i="21"/>
  <c r="T1014" i="21"/>
  <c r="V998" i="21"/>
  <c r="A705" i="21"/>
  <c r="A704" i="21"/>
  <c r="A93" i="21"/>
  <c r="W20" i="21"/>
  <c r="A31" i="21"/>
  <c r="A816" i="21"/>
  <c r="I64" i="21"/>
  <c r="A54" i="21"/>
  <c r="E973" i="21"/>
  <c r="X973" i="21" s="1"/>
  <c r="W561" i="21"/>
  <c r="V560" i="21"/>
  <c r="A22" i="21"/>
  <c r="A30" i="21"/>
  <c r="A55" i="21"/>
  <c r="A33" i="21"/>
  <c r="A846" i="21"/>
  <c r="A262" i="21"/>
  <c r="A1210" i="21"/>
  <c r="V65" i="21"/>
  <c r="X65" i="21" s="1"/>
  <c r="U392" i="21"/>
  <c r="U391" i="21"/>
  <c r="U388" i="21"/>
  <c r="Q16" i="21"/>
  <c r="A171" i="21"/>
  <c r="A49" i="21"/>
  <c r="A57" i="21"/>
  <c r="A42" i="21"/>
  <c r="A75" i="21"/>
  <c r="A80" i="21"/>
  <c r="A236" i="21"/>
  <c r="W887" i="21"/>
  <c r="A44" i="21"/>
  <c r="V1060" i="21"/>
  <c r="V1059" i="21"/>
  <c r="W845" i="21"/>
  <c r="A83" i="21"/>
  <c r="A89" i="21"/>
  <c r="V975" i="21"/>
  <c r="V974" i="21"/>
  <c r="A34" i="21"/>
  <c r="V20" i="21"/>
  <c r="V16" i="21"/>
  <c r="A20" i="21"/>
  <c r="W844" i="21"/>
  <c r="M843" i="21"/>
  <c r="W28" i="21"/>
  <c r="A90" i="21"/>
  <c r="E1227" i="21"/>
  <c r="X1227" i="21" s="1"/>
  <c r="I968" i="21"/>
  <c r="A968" i="21" s="1"/>
  <c r="A961" i="21"/>
  <c r="A865" i="21"/>
  <c r="W929" i="21"/>
  <c r="E1101" i="21"/>
  <c r="X1102" i="21"/>
  <c r="W435" i="21"/>
  <c r="U434" i="21"/>
  <c r="M758" i="21"/>
  <c r="M757" i="21"/>
  <c r="M754" i="21" s="1"/>
  <c r="V714" i="21"/>
  <c r="A719" i="21"/>
  <c r="V1018" i="21"/>
  <c r="V1017" i="21"/>
  <c r="A1019" i="21"/>
  <c r="X475" i="21"/>
  <c r="W560" i="21"/>
  <c r="E1059" i="21"/>
  <c r="X1060" i="21"/>
  <c r="A378" i="21"/>
  <c r="E343" i="21"/>
  <c r="W927" i="21"/>
  <c r="E1143" i="21"/>
  <c r="X1143" i="21"/>
  <c r="X1144" i="21"/>
  <c r="U840" i="21"/>
  <c r="E885" i="21"/>
  <c r="X885" i="21" s="1"/>
  <c r="V1186" i="21"/>
  <c r="V653" i="21"/>
  <c r="A398" i="21"/>
  <c r="A998" i="21"/>
  <c r="M1144" i="21"/>
  <c r="M1143" i="21"/>
  <c r="A48" i="21"/>
  <c r="X1018" i="21"/>
  <c r="E1017" i="21"/>
  <c r="A70" i="21"/>
  <c r="V86" i="21"/>
  <c r="W65" i="21"/>
  <c r="A440" i="21"/>
  <c r="E712" i="21"/>
  <c r="E696" i="21"/>
  <c r="X713" i="21"/>
  <c r="E1185" i="21"/>
  <c r="X1185" i="21" s="1"/>
  <c r="X1186" i="21"/>
  <c r="A1186" i="21" s="1"/>
  <c r="W1186" i="21"/>
  <c r="E391" i="21"/>
  <c r="W391" i="21" s="1"/>
  <c r="X392" i="21"/>
  <c r="A975" i="21"/>
  <c r="V973" i="21"/>
  <c r="U433" i="21"/>
  <c r="W758" i="21"/>
  <c r="X391" i="21"/>
  <c r="V652" i="21"/>
  <c r="E840" i="21"/>
  <c r="W712" i="21"/>
  <c r="Y12" i="27"/>
  <c r="Y28" i="27" s="1"/>
  <c r="AH18" i="27"/>
  <c r="AF24" i="27"/>
  <c r="AF16" i="27"/>
  <c r="T19" i="27"/>
  <c r="T29" i="27"/>
  <c r="AD19" i="27"/>
  <c r="AD29" i="27" s="1"/>
  <c r="AF23" i="27"/>
  <c r="A23" i="27"/>
  <c r="AF25" i="27"/>
  <c r="AH24" i="27"/>
  <c r="AF18" i="27"/>
  <c r="AH14" i="27"/>
  <c r="AH15" i="27"/>
  <c r="AH16" i="27"/>
  <c r="AF17" i="27"/>
  <c r="AH22" i="27"/>
  <c r="A22" i="27"/>
  <c r="AH23" i="27"/>
  <c r="AF15" i="27"/>
  <c r="A15" i="27"/>
  <c r="AF22" i="27"/>
  <c r="AH25" i="27"/>
  <c r="A25" i="27"/>
  <c r="AH17" i="27"/>
  <c r="O12" i="27"/>
  <c r="O28" i="27" s="1"/>
  <c r="T12" i="27"/>
  <c r="T28" i="27" s="1"/>
  <c r="AF14" i="27"/>
  <c r="A14" i="27"/>
  <c r="AD12" i="27"/>
  <c r="AD28" i="27" s="1"/>
  <c r="Y19" i="27"/>
  <c r="Y29" i="27" s="1"/>
  <c r="O19" i="27"/>
  <c r="O29" i="27" s="1"/>
  <c r="A16" i="27"/>
  <c r="A17" i="27"/>
  <c r="A13" i="27"/>
  <c r="X123" i="21"/>
  <c r="X1101" i="21"/>
  <c r="G101" i="21"/>
  <c r="G151" i="21" s="1"/>
  <c r="X280" i="21"/>
  <c r="X285" i="21"/>
  <c r="A285" i="21" s="1"/>
  <c r="AF21" i="27"/>
  <c r="A21" i="27"/>
  <c r="A20" i="27"/>
  <c r="T121" i="21"/>
  <c r="U136" i="21"/>
  <c r="E105" i="21"/>
  <c r="E100" i="21" s="1"/>
  <c r="V148" i="21"/>
  <c r="V144" i="21" s="1"/>
  <c r="H130" i="21"/>
  <c r="N130" i="21"/>
  <c r="S130" i="21"/>
  <c r="U101" i="21"/>
  <c r="O114" i="21"/>
  <c r="L121" i="21"/>
  <c r="K127" i="21"/>
  <c r="K105" i="21"/>
  <c r="S127" i="21"/>
  <c r="I136" i="21"/>
  <c r="E136" i="21"/>
  <c r="X136" i="21" s="1"/>
  <c r="X138" i="21"/>
  <c r="E145" i="21"/>
  <c r="E143" i="21" s="1"/>
  <c r="U127" i="21"/>
  <c r="F114" i="21"/>
  <c r="S121" i="21"/>
  <c r="E114" i="21"/>
  <c r="X114" i="21" s="1"/>
  <c r="X129" i="21"/>
  <c r="E127" i="21"/>
  <c r="X127" i="21" s="1"/>
  <c r="H121" i="21"/>
  <c r="X122" i="21"/>
  <c r="R101" i="21"/>
  <c r="G105" i="21"/>
  <c r="O105" i="21"/>
  <c r="F121" i="21"/>
  <c r="X1059" i="21"/>
  <c r="X696" i="21"/>
  <c r="X1017" i="21"/>
  <c r="E1014" i="21"/>
  <c r="W1018" i="21"/>
  <c r="M1017" i="21"/>
  <c r="M433" i="21"/>
  <c r="W434" i="21"/>
  <c r="A434" i="21" s="1"/>
  <c r="X840" i="21"/>
  <c r="V713" i="21"/>
  <c r="X927" i="21"/>
  <c r="A758" i="21"/>
  <c r="I757" i="21"/>
  <c r="W843" i="21"/>
  <c r="A887" i="21"/>
  <c r="V886" i="21"/>
  <c r="V885" i="21"/>
  <c r="V584" i="21"/>
  <c r="A584" i="21" s="1"/>
  <c r="A588" i="21"/>
  <c r="A425" i="21"/>
  <c r="V424" i="21"/>
  <c r="A424" i="21" s="1"/>
  <c r="V146" i="21"/>
  <c r="Q137" i="21"/>
  <c r="Q328" i="21"/>
  <c r="V329" i="21"/>
  <c r="M103" i="21"/>
  <c r="V522" i="21"/>
  <c r="W522" i="21"/>
  <c r="M108" i="21"/>
  <c r="W526" i="21"/>
  <c r="A526" i="21" s="1"/>
  <c r="V526" i="21"/>
  <c r="V529" i="21"/>
  <c r="W529" i="21"/>
  <c r="M111" i="21"/>
  <c r="M113" i="21"/>
  <c r="W531" i="21"/>
  <c r="V531" i="21"/>
  <c r="A531" i="21" s="1"/>
  <c r="M125" i="21"/>
  <c r="M121" i="21" s="1"/>
  <c r="V537" i="21"/>
  <c r="A537" i="21"/>
  <c r="W537" i="21"/>
  <c r="V540" i="21"/>
  <c r="A540" i="21" s="1"/>
  <c r="M128" i="21"/>
  <c r="M539" i="21"/>
  <c r="W540" i="21"/>
  <c r="V1110" i="21"/>
  <c r="W1110" i="21"/>
  <c r="A1110" i="21" s="1"/>
  <c r="I108" i="21"/>
  <c r="W1112" i="21"/>
  <c r="V1112" i="21"/>
  <c r="A1112" i="21" s="1"/>
  <c r="I110" i="21"/>
  <c r="V1114" i="21"/>
  <c r="I112" i="21"/>
  <c r="W1114" i="21"/>
  <c r="A1114" i="21"/>
  <c r="V1115" i="21"/>
  <c r="I113" i="21"/>
  <c r="W1115" i="21"/>
  <c r="A1115" i="21"/>
  <c r="I118" i="21"/>
  <c r="W1116" i="21"/>
  <c r="A1116" i="21" s="1"/>
  <c r="V1116" i="21"/>
  <c r="I1118" i="21"/>
  <c r="W1118" i="21"/>
  <c r="I122" i="21"/>
  <c r="W1119" i="21"/>
  <c r="V1119" i="21"/>
  <c r="A1119" i="21"/>
  <c r="I1123" i="21"/>
  <c r="W1123" i="21" s="1"/>
  <c r="V1124" i="21"/>
  <c r="I128" i="21"/>
  <c r="W128" i="21" s="1"/>
  <c r="A1124" i="21"/>
  <c r="W1124" i="21"/>
  <c r="I1126" i="21"/>
  <c r="W1126" i="21"/>
  <c r="V1127" i="21"/>
  <c r="I131" i="21"/>
  <c r="W1127" i="21"/>
  <c r="V1129" i="21"/>
  <c r="A1129" i="21" s="1"/>
  <c r="I133" i="21"/>
  <c r="W1129" i="21"/>
  <c r="A1018" i="21"/>
  <c r="X560" i="21"/>
  <c r="A560" i="21"/>
  <c r="U12" i="26"/>
  <c r="A12" i="26"/>
  <c r="W476" i="21"/>
  <c r="A74" i="21"/>
  <c r="A43" i="21"/>
  <c r="A553" i="21"/>
  <c r="A962" i="21"/>
  <c r="V477" i="21"/>
  <c r="A291" i="21"/>
  <c r="V60" i="21"/>
  <c r="A60" i="21" s="1"/>
  <c r="A902" i="21"/>
  <c r="V62" i="21"/>
  <c r="A62" i="21"/>
  <c r="M974" i="21"/>
  <c r="I517" i="21"/>
  <c r="W329" i="21"/>
  <c r="A329" i="21" s="1"/>
  <c r="V119" i="21"/>
  <c r="A700" i="21"/>
  <c r="A495" i="21"/>
  <c r="A1093" i="21"/>
  <c r="V1092" i="21"/>
  <c r="A1092" i="21" s="1"/>
  <c r="A396" i="21"/>
  <c r="V394" i="21"/>
  <c r="H514" i="21"/>
  <c r="A511" i="21"/>
  <c r="M106" i="21"/>
  <c r="M524" i="21"/>
  <c r="W524" i="21"/>
  <c r="V525" i="21"/>
  <c r="W525" i="21"/>
  <c r="M109" i="21"/>
  <c r="V527" i="21"/>
  <c r="V530" i="21"/>
  <c r="V112" i="21"/>
  <c r="M112" i="21"/>
  <c r="W530" i="21"/>
  <c r="M118" i="21"/>
  <c r="V532" i="21"/>
  <c r="W532" i="21"/>
  <c r="M126" i="21"/>
  <c r="V538" i="21"/>
  <c r="A538" i="21"/>
  <c r="V541" i="21"/>
  <c r="M129" i="21"/>
  <c r="W541" i="21"/>
  <c r="M132" i="21"/>
  <c r="V544" i="21"/>
  <c r="V132" i="21" s="1"/>
  <c r="W544" i="21"/>
  <c r="I129" i="21"/>
  <c r="V1125" i="21"/>
  <c r="A1125" i="21" s="1"/>
  <c r="W1125" i="21"/>
  <c r="A435" i="21"/>
  <c r="X712" i="21"/>
  <c r="W1185" i="21"/>
  <c r="W392" i="21"/>
  <c r="W653" i="21"/>
  <c r="E559" i="21"/>
  <c r="X559" i="21" s="1"/>
  <c r="W475" i="21"/>
  <c r="Q886" i="21"/>
  <c r="X928" i="21"/>
  <c r="U16" i="26"/>
  <c r="A16" i="26"/>
  <c r="F77" i="25"/>
  <c r="A749" i="21"/>
  <c r="G11" i="24"/>
  <c r="G9" i="24"/>
  <c r="A990" i="21"/>
  <c r="A469" i="21"/>
  <c r="W655" i="21"/>
  <c r="A655" i="21"/>
  <c r="U1229" i="21"/>
  <c r="W1230" i="21"/>
  <c r="A1230" i="21" s="1"/>
  <c r="X257" i="21"/>
  <c r="E256" i="21"/>
  <c r="W1234" i="21"/>
  <c r="A1234" i="21"/>
  <c r="A556" i="21"/>
  <c r="F1014" i="21"/>
  <c r="A225" i="21"/>
  <c r="W539" i="21"/>
  <c r="K1014" i="21"/>
  <c r="W806" i="21"/>
  <c r="A806" i="21"/>
  <c r="I801" i="21"/>
  <c r="W59" i="21"/>
  <c r="I56" i="21"/>
  <c r="V59" i="21"/>
  <c r="V56" i="21"/>
  <c r="W61" i="21"/>
  <c r="V61" i="21"/>
  <c r="W63" i="21"/>
  <c r="L101" i="21"/>
  <c r="M102" i="21"/>
  <c r="M101" i="21" s="1"/>
  <c r="W521" i="21"/>
  <c r="M520" i="21"/>
  <c r="V521" i="21"/>
  <c r="V523" i="21"/>
  <c r="A523" i="21"/>
  <c r="W523" i="21"/>
  <c r="V528" i="21"/>
  <c r="V110" i="21" s="1"/>
  <c r="M110" i="21"/>
  <c r="W528" i="21"/>
  <c r="M122" i="21"/>
  <c r="V535" i="21"/>
  <c r="A535" i="21"/>
  <c r="M534" i="21"/>
  <c r="W534" i="21"/>
  <c r="W535" i="21"/>
  <c r="M542" i="21"/>
  <c r="W542" i="21" s="1"/>
  <c r="A542" i="21" s="1"/>
  <c r="V543" i="21"/>
  <c r="A543" i="21" s="1"/>
  <c r="M131" i="21"/>
  <c r="W543" i="21"/>
  <c r="V545" i="21"/>
  <c r="A545" i="21" s="1"/>
  <c r="W545" i="21"/>
  <c r="M133" i="21"/>
  <c r="W133" i="21" s="1"/>
  <c r="M134" i="21"/>
  <c r="V546" i="21"/>
  <c r="V134" i="21" s="1"/>
  <c r="V547" i="21"/>
  <c r="A547" i="21" s="1"/>
  <c r="W547" i="21"/>
  <c r="I1104" i="21"/>
  <c r="V1105" i="21"/>
  <c r="V1104" i="21"/>
  <c r="W1105" i="21"/>
  <c r="I102" i="21"/>
  <c r="I101" i="21" s="1"/>
  <c r="W1106" i="21"/>
  <c r="A1106" i="21"/>
  <c r="V1106" i="21"/>
  <c r="I103" i="21"/>
  <c r="I104" i="21"/>
  <c r="W1107" i="21"/>
  <c r="V1107" i="21"/>
  <c r="A1107" i="21" s="1"/>
  <c r="V1109" i="21"/>
  <c r="V1108" i="21"/>
  <c r="A1108" i="21" s="1"/>
  <c r="I106" i="21"/>
  <c r="I1108" i="21"/>
  <c r="W1108" i="21"/>
  <c r="W1109" i="21"/>
  <c r="I109" i="21"/>
  <c r="V1111" i="21"/>
  <c r="W1111" i="21"/>
  <c r="A1111" i="21" s="1"/>
  <c r="V1113" i="21"/>
  <c r="A1113" i="21" s="1"/>
  <c r="I111" i="21"/>
  <c r="W1113" i="21"/>
  <c r="V1121" i="21"/>
  <c r="V125" i="21" s="1"/>
  <c r="I125" i="21"/>
  <c r="A1121" i="21"/>
  <c r="W1121" i="21"/>
  <c r="V1122" i="21"/>
  <c r="I126" i="21"/>
  <c r="A1122" i="21"/>
  <c r="W1128" i="21"/>
  <c r="A1128" i="21"/>
  <c r="I132" i="21"/>
  <c r="V1130" i="21"/>
  <c r="A1130" i="21" s="1"/>
  <c r="I134" i="21"/>
  <c r="W1130" i="21"/>
  <c r="V1131" i="21"/>
  <c r="A1131" i="21" s="1"/>
  <c r="I135" i="21"/>
  <c r="W1131" i="21"/>
  <c r="W1269" i="21"/>
  <c r="A1269" i="21" s="1"/>
  <c r="A1268" i="21" s="1"/>
  <c r="A1267" i="21" s="1"/>
  <c r="X1269" i="21"/>
  <c r="A653" i="21"/>
  <c r="V77" i="21"/>
  <c r="A77" i="21" s="1"/>
  <c r="A65" i="21"/>
  <c r="V928" i="21"/>
  <c r="A928" i="21"/>
  <c r="W886" i="21"/>
  <c r="W652" i="21"/>
  <c r="A652" i="21" s="1"/>
  <c r="W759" i="21"/>
  <c r="A759" i="21" s="1"/>
  <c r="A929" i="21"/>
  <c r="A1270" i="21"/>
  <c r="W654" i="21"/>
  <c r="A654" i="21" s="1"/>
  <c r="W928" i="21"/>
  <c r="A427" i="21"/>
  <c r="A15" i="26"/>
  <c r="A18" i="26"/>
  <c r="Q196" i="21"/>
  <c r="W196" i="21" s="1"/>
  <c r="A546" i="21"/>
  <c r="A529" i="21"/>
  <c r="A381" i="21"/>
  <c r="W907" i="21"/>
  <c r="A907" i="21"/>
  <c r="I16" i="21"/>
  <c r="V63" i="21"/>
  <c r="A63" i="21" s="1"/>
  <c r="A61" i="21"/>
  <c r="X801" i="21"/>
  <c r="E800" i="21"/>
  <c r="X800" i="21" s="1"/>
  <c r="A1056" i="21"/>
  <c r="A413" i="21"/>
  <c r="W304" i="21"/>
  <c r="A304" i="21"/>
  <c r="I299" i="21"/>
  <c r="W300" i="21"/>
  <c r="A300" i="21" s="1"/>
  <c r="Q299" i="21"/>
  <c r="W299" i="21" s="1"/>
  <c r="A299" i="21" s="1"/>
  <c r="Q298" i="21"/>
  <c r="Q297" i="21"/>
  <c r="A187" i="21"/>
  <c r="A779" i="21"/>
  <c r="W562" i="21"/>
  <c r="A562" i="21"/>
  <c r="W138" i="21"/>
  <c r="V104" i="21"/>
  <c r="A572" i="21"/>
  <c r="V129" i="21"/>
  <c r="A505" i="21"/>
  <c r="A26" i="21"/>
  <c r="A823" i="21"/>
  <c r="V821" i="21"/>
  <c r="A514" i="21"/>
  <c r="A507" i="21" s="1"/>
  <c r="A506" i="21" s="1"/>
  <c r="V492" i="21"/>
  <c r="A671" i="21"/>
  <c r="W1081" i="21"/>
  <c r="A1081" i="21" s="1"/>
  <c r="A219" i="21"/>
  <c r="W1066" i="21"/>
  <c r="A1066" i="21" s="1"/>
  <c r="V952" i="21"/>
  <c r="A952" i="21" s="1"/>
  <c r="L252" i="21"/>
  <c r="F754" i="21"/>
  <c r="V824" i="21"/>
  <c r="A824" i="21" s="1"/>
  <c r="A826" i="21"/>
  <c r="A419" i="21"/>
  <c r="A1253" i="21"/>
  <c r="V1252" i="21"/>
  <c r="A1252" i="21"/>
  <c r="A871" i="21"/>
  <c r="A36" i="21"/>
  <c r="W604" i="21"/>
  <c r="A614" i="21"/>
  <c r="P1014" i="21"/>
  <c r="W413" i="21"/>
  <c r="A1037" i="21"/>
  <c r="W328" i="21"/>
  <c r="M136" i="21"/>
  <c r="A741" i="21"/>
  <c r="V738" i="21"/>
  <c r="A738" i="21" s="1"/>
  <c r="A1168" i="21"/>
  <c r="V1218" i="21"/>
  <c r="A1218" i="21" s="1"/>
  <c r="A1217" i="21" s="1"/>
  <c r="A1216" i="21" s="1"/>
  <c r="A1219" i="21"/>
  <c r="F252" i="21"/>
  <c r="F250" i="21"/>
  <c r="V246" i="21"/>
  <c r="X246" i="21" s="1"/>
  <c r="A248" i="21"/>
  <c r="A246" i="21" s="1"/>
  <c r="V140" i="21"/>
  <c r="A1273" i="21"/>
  <c r="A205" i="21"/>
  <c r="V850" i="21"/>
  <c r="N754" i="21"/>
  <c r="I1145" i="21"/>
  <c r="W1145" i="21" s="1"/>
  <c r="V232" i="21"/>
  <c r="W738" i="21"/>
  <c r="V1207" i="21"/>
  <c r="A1207" i="21" s="1"/>
  <c r="Q1061" i="21"/>
  <c r="M16" i="21"/>
  <c r="W16" i="21" s="1"/>
  <c r="A16" i="21" s="1"/>
  <c r="M40" i="21"/>
  <c r="M14" i="21" s="1"/>
  <c r="A1243" i="21"/>
  <c r="W394" i="21"/>
  <c r="V198" i="21"/>
  <c r="W280" i="21"/>
  <c r="A280" i="21"/>
  <c r="J696" i="21"/>
  <c r="O696" i="21"/>
  <c r="O250" i="21"/>
  <c r="T696" i="21"/>
  <c r="T250" i="21"/>
  <c r="V1134" i="21"/>
  <c r="A1134" i="21" s="1"/>
  <c r="A1133" i="21" s="1"/>
  <c r="A1132" i="21" s="1"/>
  <c r="Q1060" i="21"/>
  <c r="W1061" i="21"/>
  <c r="A1061" i="21"/>
  <c r="V845" i="21"/>
  <c r="A850" i="21"/>
  <c r="V1185" i="21"/>
  <c r="A1185" i="21" s="1"/>
  <c r="I298" i="21"/>
  <c r="E799" i="21"/>
  <c r="W799" i="21" s="1"/>
  <c r="V1103" i="21"/>
  <c r="A528" i="21"/>
  <c r="V520" i="21"/>
  <c r="V102" i="21"/>
  <c r="X102" i="21" s="1"/>
  <c r="F11" i="25"/>
  <c r="F9" i="25" s="1"/>
  <c r="E9" i="25" s="1"/>
  <c r="A77" i="25"/>
  <c r="Q885" i="21"/>
  <c r="W885" i="21" s="1"/>
  <c r="W559" i="21"/>
  <c r="E388" i="21"/>
  <c r="X388" i="21" s="1"/>
  <c r="A541" i="21"/>
  <c r="V524" i="21"/>
  <c r="A524" i="21" s="1"/>
  <c r="V106" i="21"/>
  <c r="X106" i="21" s="1"/>
  <c r="V111" i="21"/>
  <c r="Q136" i="21"/>
  <c r="V712" i="21"/>
  <c r="A713" i="21"/>
  <c r="V1227" i="21"/>
  <c r="M1014" i="21"/>
  <c r="W1017" i="21"/>
  <c r="A1017" i="21"/>
  <c r="W1104" i="21"/>
  <c r="A1104" i="21" s="1"/>
  <c r="I1103" i="21"/>
  <c r="W1103" i="21" s="1"/>
  <c r="W520" i="21"/>
  <c r="A520" i="21" s="1"/>
  <c r="M519" i="21"/>
  <c r="V118" i="21"/>
  <c r="A532" i="21"/>
  <c r="M973" i="21"/>
  <c r="W974" i="21"/>
  <c r="A974" i="21" s="1"/>
  <c r="V1126" i="21"/>
  <c r="A1126" i="21" s="1"/>
  <c r="I127" i="21"/>
  <c r="V1118" i="21"/>
  <c r="A1118" i="21" s="1"/>
  <c r="M127" i="21"/>
  <c r="V108" i="21"/>
  <c r="A521" i="21"/>
  <c r="A1105" i="21"/>
  <c r="V131" i="21"/>
  <c r="V542" i="21"/>
  <c r="W56" i="21"/>
  <c r="A56" i="21"/>
  <c r="I40" i="21"/>
  <c r="I800" i="21"/>
  <c r="I799" i="21"/>
  <c r="W801" i="21"/>
  <c r="A801" i="21" s="1"/>
  <c r="V126" i="21"/>
  <c r="X126" i="21" s="1"/>
  <c r="A525" i="21"/>
  <c r="A394" i="21"/>
  <c r="V393" i="21"/>
  <c r="A1127" i="21"/>
  <c r="V1123" i="21"/>
  <c r="A1123" i="21" s="1"/>
  <c r="V128" i="21"/>
  <c r="V127" i="21"/>
  <c r="V539" i="21"/>
  <c r="V103" i="21"/>
  <c r="V328" i="21"/>
  <c r="V297" i="21"/>
  <c r="V137" i="21"/>
  <c r="V136" i="21"/>
  <c r="V64" i="21"/>
  <c r="W433" i="21"/>
  <c r="A433" i="21" s="1"/>
  <c r="X1014" i="21"/>
  <c r="A375" i="21"/>
  <c r="A374" i="21" s="1"/>
  <c r="I1144" i="21"/>
  <c r="A1145" i="21"/>
  <c r="V927" i="21"/>
  <c r="A927" i="21"/>
  <c r="V196" i="21"/>
  <c r="A821" i="21"/>
  <c r="V799" i="21"/>
  <c r="V754" i="21"/>
  <c r="A1109" i="21"/>
  <c r="V135" i="21"/>
  <c r="V122" i="21"/>
  <c r="V121" i="21" s="1"/>
  <c r="V534" i="21"/>
  <c r="A534" i="21"/>
  <c r="A59" i="21"/>
  <c r="E255" i="21"/>
  <c r="W255" i="21" s="1"/>
  <c r="W256" i="21"/>
  <c r="X256" i="21"/>
  <c r="A256" i="21"/>
  <c r="W1229" i="21"/>
  <c r="A1229" i="21" s="1"/>
  <c r="U1228" i="21"/>
  <c r="A530" i="21"/>
  <c r="A527" i="21"/>
  <c r="A477" i="21"/>
  <c r="V476" i="21"/>
  <c r="I388" i="21"/>
  <c r="I121" i="21"/>
  <c r="A539" i="21"/>
  <c r="V113" i="21"/>
  <c r="X113" i="21" s="1"/>
  <c r="A522" i="21"/>
  <c r="A328" i="21"/>
  <c r="A423" i="21"/>
  <c r="A422" i="21" s="1"/>
  <c r="W757" i="21"/>
  <c r="A757" i="21"/>
  <c r="A756" i="21" s="1"/>
  <c r="A755" i="21" s="1"/>
  <c r="I754" i="21"/>
  <c r="V559" i="21"/>
  <c r="A559" i="21"/>
  <c r="V392" i="21"/>
  <c r="A393" i="21"/>
  <c r="M840" i="21"/>
  <c r="A973" i="21"/>
  <c r="W973" i="21"/>
  <c r="V519" i="21"/>
  <c r="V518" i="21"/>
  <c r="V517" i="21"/>
  <c r="E754" i="21"/>
  <c r="W754" i="21" s="1"/>
  <c r="X799" i="21"/>
  <c r="A799" i="21" s="1"/>
  <c r="Q1059" i="21"/>
  <c r="W1059" i="21" s="1"/>
  <c r="W1060" i="21"/>
  <c r="A1060" i="21" s="1"/>
  <c r="V475" i="21"/>
  <c r="A475" i="21"/>
  <c r="A476" i="21"/>
  <c r="V844" i="21"/>
  <c r="A845" i="21"/>
  <c r="W1228" i="21"/>
  <c r="A1228" i="21" s="1"/>
  <c r="A1226" i="21" s="1"/>
  <c r="A1225" i="21" s="1"/>
  <c r="U1227" i="21"/>
  <c r="I1143" i="21"/>
  <c r="W1144" i="21"/>
  <c r="M518" i="21"/>
  <c r="A518" i="21" s="1"/>
  <c r="W519" i="21"/>
  <c r="I1102" i="21"/>
  <c r="A1102" i="21" s="1"/>
  <c r="A885" i="21"/>
  <c r="A884" i="21" s="1"/>
  <c r="A883" i="21" s="1"/>
  <c r="V1102" i="21"/>
  <c r="V1101" i="21"/>
  <c r="V1014" i="21" s="1"/>
  <c r="I14" i="21"/>
  <c r="W800" i="21"/>
  <c r="A800" i="21"/>
  <c r="I297" i="21"/>
  <c r="I252" i="21" s="1"/>
  <c r="W298" i="21"/>
  <c r="V696" i="21"/>
  <c r="A712" i="21"/>
  <c r="U1014" i="21"/>
  <c r="U250" i="21" s="1"/>
  <c r="W1227" i="21"/>
  <c r="A1227" i="21"/>
  <c r="V391" i="21"/>
  <c r="A392" i="21"/>
  <c r="W518" i="21"/>
  <c r="M517" i="21"/>
  <c r="A844" i="21"/>
  <c r="V843" i="21"/>
  <c r="V840" i="21" s="1"/>
  <c r="W297" i="21"/>
  <c r="I1101" i="21"/>
  <c r="I1014" i="21" s="1"/>
  <c r="W1014" i="21" s="1"/>
  <c r="W1102" i="21"/>
  <c r="Q1014" i="21"/>
  <c r="X754" i="21"/>
  <c r="W1101" i="21"/>
  <c r="W517" i="21"/>
  <c r="A517" i="21"/>
  <c r="M388" i="21"/>
  <c r="V388" i="21"/>
  <c r="A391" i="21"/>
  <c r="A843" i="21"/>
  <c r="W103" i="21" l="1"/>
  <c r="W139" i="21"/>
  <c r="U105" i="21"/>
  <c r="I145" i="21"/>
  <c r="I143" i="21" s="1"/>
  <c r="W113" i="21"/>
  <c r="A635" i="21"/>
  <c r="L148" i="21"/>
  <c r="L144" i="21" s="1"/>
  <c r="W106" i="21"/>
  <c r="V145" i="21"/>
  <c r="O151" i="21"/>
  <c r="X125" i="21"/>
  <c r="W118" i="21"/>
  <c r="W116" i="21"/>
  <c r="M143" i="21"/>
  <c r="U145" i="21"/>
  <c r="U130" i="21"/>
  <c r="A119" i="21"/>
  <c r="A138" i="21"/>
  <c r="A147" i="21"/>
  <c r="J151" i="21"/>
  <c r="M130" i="21"/>
  <c r="A637" i="21"/>
  <c r="I144" i="21"/>
  <c r="A139" i="21"/>
  <c r="A103" i="21"/>
  <c r="W114" i="21"/>
  <c r="F105" i="21"/>
  <c r="F100" i="21" s="1"/>
  <c r="F99" i="21" s="1"/>
  <c r="G100" i="21"/>
  <c r="G99" i="21" s="1"/>
  <c r="G98" i="21" s="1"/>
  <c r="G96" i="21" s="1"/>
  <c r="Q148" i="21"/>
  <c r="Q144" i="21" s="1"/>
  <c r="W122" i="21"/>
  <c r="A122" i="21" s="1"/>
  <c r="A146" i="21"/>
  <c r="M148" i="21"/>
  <c r="M144" i="21" s="1"/>
  <c r="M151" i="21" s="1"/>
  <c r="Q145" i="21"/>
  <c r="A152" i="21"/>
  <c r="W107" i="21"/>
  <c r="A107" i="21" s="1"/>
  <c r="W110" i="21"/>
  <c r="A110" i="21" s="1"/>
  <c r="W124" i="21"/>
  <c r="A124" i="21" s="1"/>
  <c r="L105" i="21"/>
  <c r="L100" i="21" s="1"/>
  <c r="L99" i="21" s="1"/>
  <c r="L98" i="21" s="1"/>
  <c r="L96" i="21" s="1"/>
  <c r="W136" i="21"/>
  <c r="A136" i="21" s="1"/>
  <c r="Q100" i="21"/>
  <c r="N100" i="21"/>
  <c r="N99" i="21" s="1"/>
  <c r="A116" i="21"/>
  <c r="R100" i="21"/>
  <c r="R99" i="21" s="1"/>
  <c r="A137" i="21"/>
  <c r="S100" i="21"/>
  <c r="S99" i="21" s="1"/>
  <c r="S98" i="21" s="1"/>
  <c r="S96" i="21" s="1"/>
  <c r="A128" i="21"/>
  <c r="V143" i="21"/>
  <c r="E99" i="21"/>
  <c r="M105" i="21"/>
  <c r="W108" i="21"/>
  <c r="W131" i="21"/>
  <c r="O100" i="21"/>
  <c r="O99" i="21" s="1"/>
  <c r="O98" i="21" s="1"/>
  <c r="O96" i="21" s="1"/>
  <c r="O194" i="21" s="1"/>
  <c r="O195" i="21" s="1"/>
  <c r="A149" i="21"/>
  <c r="U100" i="21"/>
  <c r="U99" i="21" s="1"/>
  <c r="H100" i="21"/>
  <c r="H99" i="21" s="1"/>
  <c r="H98" i="21" s="1"/>
  <c r="H96" i="21" s="1"/>
  <c r="H194" i="21" s="1"/>
  <c r="H195" i="21" s="1"/>
  <c r="W117" i="21"/>
  <c r="A117" i="21" s="1"/>
  <c r="W135" i="21"/>
  <c r="A135" i="21" s="1"/>
  <c r="W109" i="21"/>
  <c r="W120" i="21"/>
  <c r="A120" i="21" s="1"/>
  <c r="Q121" i="21"/>
  <c r="W121" i="21" s="1"/>
  <c r="S151" i="21"/>
  <c r="W140" i="21"/>
  <c r="A140" i="21" s="1"/>
  <c r="G145" i="21"/>
  <c r="G143" i="21" s="1"/>
  <c r="W126" i="21"/>
  <c r="A126" i="21" s="1"/>
  <c r="W125" i="21"/>
  <c r="K100" i="21"/>
  <c r="K99" i="21" s="1"/>
  <c r="K98" i="21" s="1"/>
  <c r="K96" i="21" s="1"/>
  <c r="K249" i="21" s="1"/>
  <c r="F130" i="21"/>
  <c r="L145" i="21"/>
  <c r="L143" i="21" s="1"/>
  <c r="E148" i="21"/>
  <c r="E144" i="21" s="1"/>
  <c r="E151" i="21" s="1"/>
  <c r="A1101" i="21"/>
  <c r="W1143" i="21"/>
  <c r="A1143" i="21" s="1"/>
  <c r="A1142" i="21" s="1"/>
  <c r="A1141" i="21" s="1"/>
  <c r="E252" i="21"/>
  <c r="A1144" i="21"/>
  <c r="A298" i="21"/>
  <c r="A1103" i="21"/>
  <c r="A1184" i="21"/>
  <c r="A1183" i="21" s="1"/>
  <c r="A1014" i="21"/>
  <c r="A1013" i="21" s="1"/>
  <c r="A754" i="21"/>
  <c r="A753" i="21" s="1"/>
  <c r="A1059" i="21"/>
  <c r="A297" i="21"/>
  <c r="X255" i="21"/>
  <c r="A255" i="21" s="1"/>
  <c r="A519" i="21"/>
  <c r="A516" i="21" s="1"/>
  <c r="A515" i="21" s="1"/>
  <c r="W696" i="21"/>
  <c r="A696" i="21" s="1"/>
  <c r="A695" i="21" s="1"/>
  <c r="I105" i="21"/>
  <c r="I100" i="21" s="1"/>
  <c r="A544" i="21"/>
  <c r="AH19" i="27"/>
  <c r="AH29" i="27" s="1"/>
  <c r="T99" i="21"/>
  <c r="T98" i="21" s="1"/>
  <c r="T96" i="21" s="1"/>
  <c r="T249" i="21" s="1"/>
  <c r="A86" i="21"/>
  <c r="W157" i="21"/>
  <c r="G250" i="21"/>
  <c r="A408" i="21"/>
  <c r="Q252" i="21"/>
  <c r="A201" i="21"/>
  <c r="A232" i="21"/>
  <c r="W581" i="21"/>
  <c r="A581" i="21"/>
  <c r="A558" i="21" s="1"/>
  <c r="A557" i="21" s="1"/>
  <c r="U340" i="21"/>
  <c r="A337" i="21"/>
  <c r="A333" i="21" s="1"/>
  <c r="A332" i="21" s="1"/>
  <c r="A288" i="21"/>
  <c r="A294" i="21"/>
  <c r="V133" i="21"/>
  <c r="X133" i="21" s="1"/>
  <c r="A114" i="21"/>
  <c r="J14" i="21"/>
  <c r="V41" i="21"/>
  <c r="X41" i="21" s="1"/>
  <c r="W41" i="21"/>
  <c r="Q40" i="21"/>
  <c r="Q14" i="21" s="1"/>
  <c r="A752" i="21"/>
  <c r="A745" i="21" s="1"/>
  <c r="A744" i="21" s="1"/>
  <c r="A711" i="21" s="1"/>
  <c r="A710" i="21" s="1"/>
  <c r="A960" i="21"/>
  <c r="A959" i="21" s="1"/>
  <c r="A958" i="21" s="1"/>
  <c r="A482" i="21"/>
  <c r="A474" i="21" s="1"/>
  <c r="A473" i="21" s="1"/>
  <c r="A827" i="21"/>
  <c r="H250" i="21"/>
  <c r="P250" i="21"/>
  <c r="L250" i="21"/>
  <c r="A134" i="21"/>
  <c r="W388" i="21"/>
  <c r="A388" i="21" s="1"/>
  <c r="A387" i="21" s="1"/>
  <c r="V101" i="21"/>
  <c r="V151" i="21" s="1"/>
  <c r="Q840" i="21"/>
  <c r="W111" i="21"/>
  <c r="A111" i="21" s="1"/>
  <c r="W102" i="21"/>
  <c r="A102" i="21" s="1"/>
  <c r="W129" i="21"/>
  <c r="A129" i="21" s="1"/>
  <c r="W132" i="21"/>
  <c r="W112" i="21"/>
  <c r="A113" i="21"/>
  <c r="AF12" i="27"/>
  <c r="AF28" i="27" s="1"/>
  <c r="Q151" i="21"/>
  <c r="X121" i="21"/>
  <c r="N98" i="21"/>
  <c r="N96" i="21" s="1"/>
  <c r="N194" i="21" s="1"/>
  <c r="N195" i="21" s="1"/>
  <c r="AF19" i="27"/>
  <c r="AF29" i="27" s="1"/>
  <c r="A66" i="21"/>
  <c r="A1098" i="21"/>
  <c r="A1091" i="21" s="1"/>
  <c r="A1090" i="21" s="1"/>
  <c r="W345" i="21"/>
  <c r="A1009" i="21"/>
  <c r="A1005" i="21" s="1"/>
  <c r="A1004" i="21" s="1"/>
  <c r="X64" i="21"/>
  <c r="I840" i="21"/>
  <c r="A636" i="21"/>
  <c r="A420" i="21"/>
  <c r="A810" i="21"/>
  <c r="A798" i="21" s="1"/>
  <c r="A797" i="21" s="1"/>
  <c r="A211" i="21"/>
  <c r="A210" i="21" s="1"/>
  <c r="A153" i="21"/>
  <c r="I603" i="21"/>
  <c r="I602" i="21" s="1"/>
  <c r="I601" i="21" s="1"/>
  <c r="I250" i="21" s="1"/>
  <c r="A592" i="21"/>
  <c r="A591" i="21" s="1"/>
  <c r="A590" i="21" s="1"/>
  <c r="W860" i="21"/>
  <c r="A860" i="21" s="1"/>
  <c r="A842" i="21" s="1"/>
  <c r="A841" i="21" s="1"/>
  <c r="W492" i="21"/>
  <c r="A492" i="21" s="1"/>
  <c r="T14" i="21"/>
  <c r="N14" i="21"/>
  <c r="K14" i="21"/>
  <c r="Q143" i="21"/>
  <c r="W1039" i="21"/>
  <c r="A1039" i="21" s="1"/>
  <c r="A1016" i="21" s="1"/>
  <c r="A1015" i="21" s="1"/>
  <c r="V643" i="21"/>
  <c r="A406" i="21"/>
  <c r="A390" i="21" s="1"/>
  <c r="A389" i="21" s="1"/>
  <c r="A460" i="21"/>
  <c r="W995" i="21"/>
  <c r="A995" i="21" s="1"/>
  <c r="A972" i="21" s="1"/>
  <c r="A971" i="21" s="1"/>
  <c r="A472" i="21"/>
  <c r="A465" i="21" s="1"/>
  <c r="A464" i="21" s="1"/>
  <c r="K151" i="21"/>
  <c r="V604" i="21"/>
  <c r="P105" i="21"/>
  <c r="A550" i="21"/>
  <c r="A549" i="21" s="1"/>
  <c r="A548" i="21" s="1"/>
  <c r="A934" i="21"/>
  <c r="A926" i="21" s="1"/>
  <c r="A925" i="21" s="1"/>
  <c r="J252" i="21"/>
  <c r="J250" i="21" s="1"/>
  <c r="W619" i="21"/>
  <c r="A619" i="21" s="1"/>
  <c r="T151" i="21"/>
  <c r="R130" i="21"/>
  <c r="A1084" i="21"/>
  <c r="A340" i="21"/>
  <c r="P101" i="21"/>
  <c r="A150" i="21"/>
  <c r="K252" i="21"/>
  <c r="K250" i="21" s="1"/>
  <c r="J100" i="21"/>
  <c r="J99" i="21" s="1"/>
  <c r="J98" i="21" s="1"/>
  <c r="J96" i="21" s="1"/>
  <c r="J249" i="21" s="1"/>
  <c r="M104" i="21"/>
  <c r="W104" i="21" s="1"/>
  <c r="V663" i="21"/>
  <c r="L643" i="21"/>
  <c r="W115" i="21"/>
  <c r="A115" i="21" s="1"/>
  <c r="N601" i="21"/>
  <c r="N250" i="21" s="1"/>
  <c r="G643" i="21"/>
  <c r="K643" i="21"/>
  <c r="R643" i="21"/>
  <c r="Q603" i="21"/>
  <c r="Q602" i="21" s="1"/>
  <c r="Q601" i="21" s="1"/>
  <c r="O643" i="21"/>
  <c r="E98" i="21"/>
  <c r="W101" i="21"/>
  <c r="I151" i="21"/>
  <c r="G249" i="21"/>
  <c r="G194" i="21"/>
  <c r="G195" i="21" s="1"/>
  <c r="A608" i="21"/>
  <c r="O249" i="21"/>
  <c r="I130" i="21"/>
  <c r="W127" i="21"/>
  <c r="A127" i="21" s="1"/>
  <c r="A106" i="21"/>
  <c r="V40" i="21"/>
  <c r="W344" i="21"/>
  <c r="U148" i="21"/>
  <c r="U144" i="21" s="1"/>
  <c r="U151" i="21" s="1"/>
  <c r="I643" i="21"/>
  <c r="W64" i="21"/>
  <c r="A64" i="21" s="1"/>
  <c r="W603" i="21"/>
  <c r="E602" i="21"/>
  <c r="W123" i="21"/>
  <c r="A123" i="21" s="1"/>
  <c r="H151" i="21"/>
  <c r="N151" i="21"/>
  <c r="X118" i="21"/>
  <c r="A118" i="21" s="1"/>
  <c r="M155" i="21"/>
  <c r="W155" i="21" s="1"/>
  <c r="A640" i="21"/>
  <c r="V350" i="21"/>
  <c r="V157" i="21"/>
  <c r="E14" i="21"/>
  <c r="M343" i="21"/>
  <c r="M252" i="21" s="1"/>
  <c r="X131" i="21"/>
  <c r="W50" i="21"/>
  <c r="A50" i="21" s="1"/>
  <c r="Q643" i="21"/>
  <c r="U143" i="21"/>
  <c r="X196" i="21"/>
  <c r="M643" i="21"/>
  <c r="A41" i="21"/>
  <c r="X108" i="21"/>
  <c r="X112" i="21"/>
  <c r="U40" i="21"/>
  <c r="A352" i="21"/>
  <c r="F151" i="21"/>
  <c r="L151" i="21"/>
  <c r="R151" i="21"/>
  <c r="X104" i="21"/>
  <c r="X132" i="21"/>
  <c r="X368" i="21"/>
  <c r="A368" i="21" s="1"/>
  <c r="V627" i="21"/>
  <c r="A77" i="24"/>
  <c r="F11" i="24"/>
  <c r="F9" i="24" s="1"/>
  <c r="H11" i="24"/>
  <c r="H9" i="24" s="1"/>
  <c r="AH12" i="27"/>
  <c r="AH28" i="27" s="1"/>
  <c r="A112" i="21" l="1"/>
  <c r="T194" i="21"/>
  <c r="T195" i="21" s="1"/>
  <c r="F98" i="21"/>
  <c r="F96" i="21" s="1"/>
  <c r="U98" i="21"/>
  <c r="U96" i="21" s="1"/>
  <c r="U249" i="21" s="1"/>
  <c r="S249" i="21"/>
  <c r="S194" i="21"/>
  <c r="S195" i="21" s="1"/>
  <c r="A125" i="21"/>
  <c r="W105" i="21"/>
  <c r="A144" i="21"/>
  <c r="K194" i="21"/>
  <c r="K195" i="21" s="1"/>
  <c r="A131" i="21"/>
  <c r="A108" i="21"/>
  <c r="L194" i="21"/>
  <c r="L195" i="21" s="1"/>
  <c r="L249" i="21"/>
  <c r="R98" i="21"/>
  <c r="R96" i="21" s="1"/>
  <c r="F249" i="21"/>
  <c r="F194" i="21"/>
  <c r="F195" i="21" s="1"/>
  <c r="A133" i="21"/>
  <c r="A132" i="21"/>
  <c r="A143" i="21"/>
  <c r="X101" i="21"/>
  <c r="A101" i="21" s="1"/>
  <c r="H249" i="21"/>
  <c r="Q99" i="21"/>
  <c r="Q98" i="21" s="1"/>
  <c r="Q96" i="21" s="1"/>
  <c r="Q194" i="21" s="1"/>
  <c r="Q195" i="21" s="1"/>
  <c r="P100" i="21"/>
  <c r="P99" i="21" s="1"/>
  <c r="P98" i="21" s="1"/>
  <c r="P96" i="21" s="1"/>
  <c r="P194" i="21" s="1"/>
  <c r="P195" i="21" s="1"/>
  <c r="A121" i="21"/>
  <c r="A145" i="21"/>
  <c r="R249" i="21"/>
  <c r="R194" i="21"/>
  <c r="R195" i="21" s="1"/>
  <c r="P249" i="21"/>
  <c r="J194" i="21"/>
  <c r="J195" i="21" s="1"/>
  <c r="A643" i="21"/>
  <c r="A634" i="21" s="1"/>
  <c r="A633" i="21" s="1"/>
  <c r="X604" i="21"/>
  <c r="V603" i="21"/>
  <c r="A604" i="21"/>
  <c r="V130" i="21"/>
  <c r="X130" i="21" s="1"/>
  <c r="A104" i="21"/>
  <c r="V109" i="21"/>
  <c r="A663" i="21"/>
  <c r="A651" i="21" s="1"/>
  <c r="A650" i="21" s="1"/>
  <c r="A432" i="21"/>
  <c r="A431" i="21" s="1"/>
  <c r="P151" i="21"/>
  <c r="A151" i="21" s="1"/>
  <c r="Q250" i="21"/>
  <c r="M100" i="21"/>
  <c r="M99" i="21" s="1"/>
  <c r="M98" i="21" s="1"/>
  <c r="M96" i="21" s="1"/>
  <c r="M194" i="21" s="1"/>
  <c r="M195" i="21" s="1"/>
  <c r="N249" i="21"/>
  <c r="A287" i="21"/>
  <c r="A286" i="21" s="1"/>
  <c r="A254" i="21" s="1"/>
  <c r="A253" i="21" s="1"/>
  <c r="A296" i="21"/>
  <c r="A295" i="21" s="1"/>
  <c r="A1100" i="21"/>
  <c r="A1099" i="21" s="1"/>
  <c r="A148" i="21"/>
  <c r="W840" i="21"/>
  <c r="A840" i="21" s="1"/>
  <c r="A839" i="21" s="1"/>
  <c r="A1058" i="21"/>
  <c r="A1057" i="21" s="1"/>
  <c r="X14" i="21"/>
  <c r="X627" i="21"/>
  <c r="A627" i="21" s="1"/>
  <c r="X157" i="21"/>
  <c r="V155" i="21"/>
  <c r="X155" i="21" s="1"/>
  <c r="E601" i="21"/>
  <c r="W602" i="21"/>
  <c r="W343" i="21"/>
  <c r="W252" i="21"/>
  <c r="M250" i="21"/>
  <c r="X350" i="21"/>
  <c r="A350" i="21" s="1"/>
  <c r="V345" i="21"/>
  <c r="W40" i="21"/>
  <c r="U14" i="21"/>
  <c r="U194" i="21" s="1"/>
  <c r="U195" i="21" s="1"/>
  <c r="X40" i="21"/>
  <c r="V14" i="21"/>
  <c r="W130" i="21"/>
  <c r="A40" i="21"/>
  <c r="I99" i="21"/>
  <c r="E96" i="21"/>
  <c r="E9" i="24"/>
  <c r="Q249" i="21" l="1"/>
  <c r="W100" i="21"/>
  <c r="A130" i="21"/>
  <c r="M249" i="21"/>
  <c r="V602" i="21"/>
  <c r="X603" i="21"/>
  <c r="A603" i="21"/>
  <c r="X109" i="21"/>
  <c r="A109" i="21" s="1"/>
  <c r="V105" i="21"/>
  <c r="X345" i="21"/>
  <c r="A345" i="21" s="1"/>
  <c r="V344" i="21"/>
  <c r="W14" i="21"/>
  <c r="I98" i="21"/>
  <c r="W99" i="21"/>
  <c r="W601" i="21"/>
  <c r="E250" i="21"/>
  <c r="E249" i="21" s="1"/>
  <c r="E194" i="21"/>
  <c r="A601" i="21" l="1"/>
  <c r="V100" i="21"/>
  <c r="X105" i="21"/>
  <c r="A105" i="21" s="1"/>
  <c r="X602" i="21"/>
  <c r="A602" i="21" s="1"/>
  <c r="V601" i="21"/>
  <c r="X601" i="21" s="1"/>
  <c r="I96" i="21"/>
  <c r="W98" i="21"/>
  <c r="E195" i="21"/>
  <c r="W250" i="21"/>
  <c r="V343" i="21"/>
  <c r="X344" i="21"/>
  <c r="A344" i="21" s="1"/>
  <c r="X100" i="21" l="1"/>
  <c r="A100" i="21" s="1"/>
  <c r="V99" i="21"/>
  <c r="A600" i="21"/>
  <c r="A599" i="21" s="1"/>
  <c r="X343" i="21"/>
  <c r="A343" i="21" s="1"/>
  <c r="A342" i="21" s="1"/>
  <c r="A341" i="21" s="1"/>
  <c r="V252" i="21"/>
  <c r="I249" i="21"/>
  <c r="W249" i="21" s="1"/>
  <c r="I194" i="21"/>
  <c r="W96" i="21"/>
  <c r="V98" i="21" l="1"/>
  <c r="X99" i="21"/>
  <c r="A99" i="21" s="1"/>
  <c r="X252" i="21"/>
  <c r="A252" i="21" s="1"/>
  <c r="A251" i="21" s="1"/>
  <c r="V250" i="21"/>
  <c r="I195" i="21"/>
  <c r="W194" i="21"/>
  <c r="V96" i="21" l="1"/>
  <c r="X98" i="21"/>
  <c r="A98" i="21" s="1"/>
  <c r="X250" i="21"/>
  <c r="V194" i="21" l="1"/>
  <c r="X96" i="21"/>
  <c r="V249" i="21"/>
  <c r="V195" i="21" l="1"/>
  <c r="X194" i="21"/>
</calcChain>
</file>

<file path=xl/sharedStrings.xml><?xml version="1.0" encoding="utf-8"?>
<sst xmlns="http://schemas.openxmlformats.org/spreadsheetml/2006/main" count="2492" uniqueCount="667">
  <si>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</si>
  <si>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</si>
  <si>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</si>
  <si>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</si>
  <si>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</si>
  <si>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</si>
  <si>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</si>
  <si>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</si>
  <si>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</si>
  <si>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</si>
  <si>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</si>
  <si>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</si>
  <si>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</si>
  <si>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</si>
  <si>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</si>
  <si>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</si>
  <si>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</si>
  <si>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</si>
  <si>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</si>
  <si>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</si>
  <si>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</si>
  <si>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</si>
  <si>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</si>
  <si>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</si>
  <si>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</si>
  <si>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</si>
  <si>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</si>
  <si>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</si>
  <si>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</si>
  <si>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</si>
  <si>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</si>
  <si>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</si>
  <si>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</si>
  <si>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</si>
  <si>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</si>
  <si>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</si>
  <si>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</si>
  <si>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</si>
  <si>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</si>
  <si>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</si>
  <si>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</si>
  <si>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</si>
  <si>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</si>
  <si>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</si>
  <si>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</si>
  <si>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</si>
  <si>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</si>
  <si>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</si>
  <si>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</si>
  <si>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</si>
  <si>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</si>
  <si>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</si>
  <si>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</si>
  <si>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</si>
  <si>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</si>
  <si>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</si>
  <si>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</si>
  <si>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</si>
  <si>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</si>
  <si>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</si>
  <si>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</si>
  <si>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</si>
  <si>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</si>
  <si>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</si>
  <si>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</si>
  <si>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</si>
  <si>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</si>
  <si>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</si>
  <si>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</si>
  <si>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</si>
  <si>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</si>
  <si>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</si>
  <si>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</si>
  <si>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</si>
  <si>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</si>
  <si>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</si>
  <si>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</si>
  <si>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</si>
  <si>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</si>
  <si>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</si>
  <si>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</si>
  <si>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</si>
  <si>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</si>
  <si>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</si>
  <si>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</si>
  <si>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</si>
  <si>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</si>
  <si>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</si>
  <si>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</si>
  <si>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</si>
  <si>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</si>
  <si>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</si>
  <si>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</si>
  <si>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</si>
  <si>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</si>
  <si>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</si>
  <si>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</si>
  <si>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</si>
  <si>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</si>
  <si>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</si>
  <si>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</si>
  <si>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V. ФИНАНСИРАНЕ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</si>
  <si>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</si>
  <si>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</si>
  <si>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</si>
  <si>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</si>
  <si>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</si>
  <si>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</si>
  <si>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</si>
  <si>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</si>
  <si>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</si>
  <si>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</si>
  <si>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</si>
  <si>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</si>
  <si>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</si>
  <si>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</si>
  <si>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</si>
  <si>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</si>
  <si>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</si>
  <si>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</si>
  <si>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</si>
  <si>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</si>
  <si>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</si>
  <si>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</si>
  <si>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</si>
  <si>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</si>
  <si>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</si>
  <si>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</si>
  <si>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</si>
  <si>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</si>
  <si>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</si>
  <si>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</si>
  <si>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</si>
  <si>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</si>
  <si>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</si>
  <si>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</si>
  <si>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</si>
  <si>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</si>
  <si>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</si>
  <si>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</si>
  <si>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</si>
  <si>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</si>
  <si>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</si>
  <si>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</si>
  <si>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</si>
  <si>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</si>
  <si>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</si>
  <si>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</si>
  <si>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</si>
  <si>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</si>
  <si>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</si>
  <si>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</si>
  <si>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</si>
  <si>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</si>
  <si>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</si>
  <si>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</si>
  <si>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</si>
  <si>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</si>
  <si>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</si>
  <si>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</si>
  <si>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</si>
  <si>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</si>
  <si>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</si>
  <si>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</si>
  <si>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</si>
  <si>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</si>
  <si>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</si>
  <si>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</si>
  <si>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</si>
  <si>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</si>
  <si>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</si>
  <si>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</si>
  <si>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</si>
  <si>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</si>
  <si>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</si>
  <si>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</si>
  <si>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</si>
  <si>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</si>
  <si>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</si>
  <si>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</si>
  <si>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</si>
  <si>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</si>
  <si>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</si>
  <si>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</si>
  <si>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</si>
  <si>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</si>
  <si>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</si>
  <si>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</si>
  <si>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</si>
  <si>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</si>
  <si>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</si>
  <si>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</si>
  <si>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</si>
  <si>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</si>
  <si>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</si>
  <si>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</si>
  <si>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</si>
  <si>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</si>
  <si>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</si>
  <si>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</si>
  <si>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</si>
  <si>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</si>
  <si>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</si>
  <si>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</si>
  <si>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</si>
  <si>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</si>
  <si>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</si>
  <si>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</si>
  <si>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</si>
  <si>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</si>
  <si>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</si>
  <si>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</si>
  <si>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</si>
  <si>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</si>
  <si>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</si>
  <si>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</si>
  <si>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</si>
  <si>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</si>
  <si>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</si>
  <si>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</si>
  <si>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</si>
  <si>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</si>
  <si>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</si>
  <si>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</si>
  <si>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</si>
  <si>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</si>
  <si>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Задължителни осигурителни вноски от работодатели</t>
  </si>
  <si>
    <t>05-00</t>
  </si>
  <si>
    <t>Заеми от банки и други лица в страната - нето (+/-)</t>
  </si>
  <si>
    <t>МАКЕТ ЗА МЕСЕЧНО РАЗПРЕДЕЛЕНИЕ НА БЮДЖЕТА</t>
  </si>
  <si>
    <t>Осигурителни вноски</t>
  </si>
  <si>
    <t>Имуществени и други местни данъци</t>
  </si>
  <si>
    <t>16-00</t>
  </si>
  <si>
    <t>Данък върху застрахователните премии</t>
  </si>
  <si>
    <t>II. Д. ЗАЩИТА НА НАСЕЛЕНИЕТО, УПРАВЛЕНИЕ И ДЕЙНОСТИ ПРИ СТИХИЙНИ БЕДСТВИЯ И АВАРИИ</t>
  </si>
  <si>
    <t>01-01</t>
  </si>
  <si>
    <t>01-02</t>
  </si>
  <si>
    <t>Заплати и възнаграждения на персонала нает по трудови правоотношения</t>
  </si>
  <si>
    <t>Заплати и възнаграждения на персонала нает по служебни правоотношения</t>
  </si>
  <si>
    <t>Трансфери на отчислени постъпления</t>
  </si>
  <si>
    <t>Възстановени суми по предост.заеми на крайни бенефициенти (+)</t>
  </si>
  <si>
    <t>Данъчно-осигурителни приходи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</si>
  <si>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</si>
  <si>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</si>
  <si>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</si>
  <si>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</si>
  <si>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</si>
  <si>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</si>
  <si>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</si>
  <si>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</si>
  <si>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</si>
  <si>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</si>
  <si>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</si>
  <si>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</si>
  <si>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</si>
  <si>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</si>
  <si>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</si>
  <si>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</si>
  <si>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</si>
  <si>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</si>
  <si>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</si>
  <si>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</si>
  <si>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</si>
  <si>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</si>
  <si>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</si>
  <si>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</si>
  <si>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</si>
  <si>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Наличности в началото на периода (+)</t>
  </si>
  <si>
    <t>Наличности в края на периода (-)</t>
  </si>
  <si>
    <t>I. ПРИХОДИ, ПОМОЩИ И ДАРЕНИЯ</t>
  </si>
  <si>
    <t>40-39</t>
  </si>
  <si>
    <t>Постъпления oт продажба на квоти за емисии на парникови газове</t>
  </si>
  <si>
    <t>Помощи и дарения</t>
  </si>
  <si>
    <t>47-00</t>
  </si>
  <si>
    <t>48-00</t>
  </si>
  <si>
    <t>Помощи и дарения от страната</t>
  </si>
  <si>
    <t>Помощи и дарения от чужбина</t>
  </si>
  <si>
    <t>Разпределени към администратори от чужбина средства по международни програми и договори (-)</t>
  </si>
  <si>
    <t>Платени данъци, такси и административни санкции</t>
  </si>
  <si>
    <t>Предоставени текущи и капиталови трансфери за чужбина</t>
  </si>
  <si>
    <t xml:space="preserve"> 5.</t>
  </si>
  <si>
    <t>III. А. ТРАНСФЕРИ</t>
  </si>
  <si>
    <t>III. БЮДЖЕТНИ ВЗАИМООТНОШЕНИЯ</t>
  </si>
  <si>
    <t>II. РАЗХОДИ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</si>
  <si>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</si>
  <si>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</si>
  <si>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</si>
  <si>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</si>
  <si>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</si>
  <si>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</si>
  <si>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</si>
  <si>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</si>
  <si>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</si>
  <si>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</si>
  <si>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</si>
  <si>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</si>
  <si>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>67-00</t>
  </si>
  <si>
    <t>67-01</t>
  </si>
  <si>
    <t>67-02</t>
  </si>
  <si>
    <t>Трансфери от/за сметки за чужди средства</t>
  </si>
  <si>
    <t xml:space="preserve">III. Б. ВРЕМЕННИ БЕЗЛИХВЕНИ ЗАЕМИ </t>
  </si>
  <si>
    <t>87-00</t>
  </si>
  <si>
    <t>Разчети между първостепенни разпоредители за централизация на средства и плащания в СЕБРА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</si>
  <si>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</si>
  <si>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</si>
  <si>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Текущи трансфери за чужбина</t>
  </si>
  <si>
    <t>49-01</t>
  </si>
  <si>
    <t>Капиталови трансфери за чужбина</t>
  </si>
  <si>
    <t>49-02</t>
  </si>
  <si>
    <t>Чужди средства от държавни/общински предприятия (+/-)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</si>
  <si>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</si>
  <si>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</si>
  <si>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</si>
  <si>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</si>
  <si>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Друго финансиране - операции с пасиви - получени временни депозити и гаранции от други бюджетни организации (-/+)</t>
  </si>
  <si>
    <t>Разпределени суми за допълнително задължително пенсионно осигуряване (-)</t>
  </si>
  <si>
    <t>Получени парични наличности при преобразуване на бюджетни организации (+)</t>
  </si>
  <si>
    <t>Прехвърлени парични наличности при преобразуване на бюджетни организации (-)</t>
  </si>
  <si>
    <t>93-01</t>
  </si>
  <si>
    <t>93-36</t>
  </si>
  <si>
    <t>93-37</t>
  </si>
  <si>
    <t>93-55</t>
  </si>
  <si>
    <t>93-56</t>
  </si>
  <si>
    <t>93-95</t>
  </si>
  <si>
    <t>93-96</t>
  </si>
  <si>
    <t>70-01</t>
  </si>
  <si>
    <t>70-03</t>
  </si>
  <si>
    <t>70-10</t>
  </si>
  <si>
    <t>Придобиване на дялове и акции и увеличение на капитала и капиталовите резерви (-)</t>
  </si>
  <si>
    <t>Участия в съвместни предприятия, активи и стопански дейности (-)</t>
  </si>
  <si>
    <t>Постъпления от продажби на дялове, акции и съучастия, и от ликвидационни дялове (+)</t>
  </si>
  <si>
    <t>Трансфери за поети осигурителни вноски и данъци</t>
  </si>
  <si>
    <t>92-00</t>
  </si>
  <si>
    <t>Операции с други ценни книжа и финансови активи за управление на ликвидността - нето (+/-)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</si>
  <si>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</si>
  <si>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</si>
  <si>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</si>
  <si>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</si>
  <si>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</si>
  <si>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</si>
  <si>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</si>
  <si>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</si>
  <si>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</si>
  <si>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</si>
  <si>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</si>
  <si>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</si>
  <si>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</si>
  <si>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</si>
  <si>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</si>
  <si>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</si>
  <si>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</si>
  <si>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</si>
  <si>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</si>
  <si>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</si>
  <si>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</si>
  <si>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</si>
  <si>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</si>
  <si>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</si>
  <si>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</si>
  <si>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</si>
  <si>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</si>
  <si>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</si>
  <si>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</si>
  <si>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</si>
  <si>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</si>
  <si>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</si>
  <si>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</si>
  <si>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</si>
  <si>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</si>
  <si>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</si>
  <si>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</si>
  <si>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</si>
  <si>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</si>
  <si>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</si>
  <si>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</si>
  <si>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</si>
  <si>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</si>
  <si>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</si>
  <si>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</si>
  <si>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</si>
  <si>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</si>
  <si>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</si>
  <si>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</si>
  <si>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</si>
  <si>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</si>
  <si>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</si>
  <si>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</si>
  <si>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</si>
  <si>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</si>
  <si>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</si>
  <si>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</si>
  <si>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</si>
  <si>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</si>
  <si>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</si>
  <si>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</si>
  <si>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</si>
  <si>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</si>
  <si>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</si>
  <si>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>08-11</t>
  </si>
  <si>
    <t>08-12</t>
  </si>
  <si>
    <t>08-14</t>
  </si>
  <si>
    <t>- вноски по чл. 4б и 4в от КСО за сметка на осигурителя</t>
  </si>
  <si>
    <t>- вноски по чл. 4б от КСО за сметка на осигурените лица</t>
  </si>
  <si>
    <t>- вноски по чл. 4б от КСО от самонаети лица (самоосигур. се лица)</t>
  </si>
  <si>
    <t>Приватизация на дялове, акции и участия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</si>
  <si>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</si>
  <si>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</si>
  <si>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</si>
  <si>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</si>
  <si>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</si>
  <si>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</si>
  <si>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</si>
  <si>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</si>
  <si>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</si>
  <si>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</si>
  <si>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</si>
  <si>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</si>
  <si>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</si>
  <si>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</si>
  <si>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</si>
  <si>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</si>
  <si>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</si>
  <si>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</si>
  <si>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</si>
  <si>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</si>
  <si>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</si>
  <si>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</si>
  <si>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</si>
  <si>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</si>
  <si>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</si>
  <si>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</si>
  <si>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</si>
  <si>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</si>
  <si>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</si>
  <si>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V. В. ПРОГРАМИ, ДЕЙНОСТИ И СЛУЖБИ ПО СОЦИАЛНОТО ОСИГУРЯВАНЕ, ПОДПОМАГАНЕ И ЗАЕТОСТТА</t>
  </si>
  <si>
    <t>VII. А. ПОЧИВНИ ДЕЙНОСТИ</t>
  </si>
  <si>
    <t>Щатни бройки на делегирани бюджети</t>
  </si>
  <si>
    <t>Средногодишни щатни бройки на делегирани бюджети</t>
  </si>
  <si>
    <t>Приложение № 1</t>
  </si>
  <si>
    <t>Закон за бюджета/
Уточнен план</t>
  </si>
  <si>
    <t>Актуализирано очаквано изпълнение</t>
  </si>
  <si>
    <t>месец
януари</t>
  </si>
  <si>
    <t>месец
февруари</t>
  </si>
  <si>
    <t>месец
март</t>
  </si>
  <si>
    <t xml:space="preserve">I тримесечие
</t>
  </si>
  <si>
    <t>месец
април</t>
  </si>
  <si>
    <t>месец
май</t>
  </si>
  <si>
    <t>месец
юни</t>
  </si>
  <si>
    <t xml:space="preserve">II тримесечие
</t>
  </si>
  <si>
    <t>месец
юли</t>
  </si>
  <si>
    <t>месец
август</t>
  </si>
  <si>
    <t>месец
септември</t>
  </si>
  <si>
    <t xml:space="preserve">III тримесечие
</t>
  </si>
  <si>
    <t>месец
октомври</t>
  </si>
  <si>
    <t>месец
ноември</t>
  </si>
  <si>
    <t>месец
декември</t>
  </si>
  <si>
    <t xml:space="preserve">IV тримесечие
</t>
  </si>
  <si>
    <t>Процент %
Актуализирано
очаквано изпълнение/
Уточнен план</t>
  </si>
  <si>
    <t>Разлика
Уточнен план-
Актуализирано
очаквано изп.</t>
  </si>
  <si>
    <t>к.2+к.3+к.4</t>
  </si>
  <si>
    <t>к.6+к.7+к.8</t>
  </si>
  <si>
    <t>к.10+к.11+к.12</t>
  </si>
  <si>
    <t>к.14+к.15+к.16</t>
  </si>
  <si>
    <t>к.5+к.9+к.13+к.17</t>
  </si>
  <si>
    <t>к.1-к.5-к.9-к.13-к.17</t>
  </si>
  <si>
    <t>к.18 / к.1</t>
  </si>
  <si>
    <t>Код</t>
  </si>
  <si>
    <t>№</t>
  </si>
  <si>
    <t>Mинистерства и ведомства от които се получават трансферите или на които се предоставят</t>
  </si>
  <si>
    <t>Трансфери (субсидии, вноски) между бюджети (нето)</t>
  </si>
  <si>
    <t xml:space="preserve">
получени трансфери (+)</t>
  </si>
  <si>
    <t xml:space="preserve">
предоставени трансфери (-)</t>
  </si>
  <si>
    <t xml:space="preserve">
трансфери от МТСП по програми за осигуряване на заетост (+/-)</t>
  </si>
  <si>
    <t>§ 61-00</t>
  </si>
  <si>
    <t>§ 61-01</t>
  </si>
  <si>
    <t>§ 61-02</t>
  </si>
  <si>
    <t>§ 61-05</t>
  </si>
  <si>
    <t>(в лева)</t>
  </si>
  <si>
    <t>Разлика</t>
  </si>
  <si>
    <t>Сума от макета за очакваното изпълнение (Sheet MV)</t>
  </si>
  <si>
    <t>ОБЩО</t>
  </si>
  <si>
    <t>0100</t>
  </si>
  <si>
    <t>Народно събрание</t>
  </si>
  <si>
    <t>0200</t>
  </si>
  <si>
    <t>Администрация на президента</t>
  </si>
  <si>
    <t>0300</t>
  </si>
  <si>
    <t>Министерски съвет</t>
  </si>
  <si>
    <t>0400</t>
  </si>
  <si>
    <t>Конституционен съд</t>
  </si>
  <si>
    <t>0500</t>
  </si>
  <si>
    <t>Сметна палата</t>
  </si>
  <si>
    <t>0600</t>
  </si>
  <si>
    <t>Висш съдебен съвет</t>
  </si>
  <si>
    <t>1000</t>
  </si>
  <si>
    <t>Министерство на финансите</t>
  </si>
  <si>
    <t>1100</t>
  </si>
  <si>
    <t>Министерство на външните работи</t>
  </si>
  <si>
    <t>1200</t>
  </si>
  <si>
    <t>Министерство на отбраната</t>
  </si>
  <si>
    <t>1280</t>
  </si>
  <si>
    <t>Държавни висши военни училища</t>
  </si>
  <si>
    <t>1300</t>
  </si>
  <si>
    <t>Министерство на вътрешните работи</t>
  </si>
  <si>
    <t>1400</t>
  </si>
  <si>
    <t>Министерство на правосъдието</t>
  </si>
  <si>
    <t>1500</t>
  </si>
  <si>
    <t>Министерство на труда и социалната политика</t>
  </si>
  <si>
    <t>1600</t>
  </si>
  <si>
    <t>Министерство на здравеопазването</t>
  </si>
  <si>
    <t>1700</t>
  </si>
  <si>
    <t>Министерство на образованието и науката</t>
  </si>
  <si>
    <t>1780</t>
  </si>
  <si>
    <t>Държавни висши училища</t>
  </si>
  <si>
    <t>1790</t>
  </si>
  <si>
    <t>Българска академия на науките</t>
  </si>
  <si>
    <t>1800</t>
  </si>
  <si>
    <t>Министерство на културата</t>
  </si>
  <si>
    <t>1900</t>
  </si>
  <si>
    <t>Министерство на околната среда и водите</t>
  </si>
  <si>
    <t>1950</t>
  </si>
  <si>
    <t>Предприятие за управление на дейностите по опазване на околната среда</t>
  </si>
  <si>
    <t>2000</t>
  </si>
  <si>
    <t>Министерство на икономиката и индустрията</t>
  </si>
  <si>
    <t>2028</t>
  </si>
  <si>
    <t xml:space="preserve">Държавно предприятие „Държавна петролна компания“ </t>
  </si>
  <si>
    <t>2029</t>
  </si>
  <si>
    <t>Държавно предприятие „Управление и стопанисване на язовири“</t>
  </si>
  <si>
    <t>2100</t>
  </si>
  <si>
    <t>Министерство на регионалното развитие и благоустройството</t>
  </si>
  <si>
    <t>2200</t>
  </si>
  <si>
    <t>2220</t>
  </si>
  <si>
    <t>Сметка за средствата от Европейския съюз на Държавния фонд „Земеделие“</t>
  </si>
  <si>
    <t>2233</t>
  </si>
  <si>
    <t>Селскостопанска академия</t>
  </si>
  <si>
    <t>2234</t>
  </si>
  <si>
    <t>Държавно предприятие „Научно-производствен център“</t>
  </si>
  <si>
    <t>2300</t>
  </si>
  <si>
    <t>Министерство на транспорта и съобщенията</t>
  </si>
  <si>
    <t>2400</t>
  </si>
  <si>
    <t>Министерство на енергетиката</t>
  </si>
  <si>
    <t>2480</t>
  </si>
  <si>
    <t>Фонд „Сигурност на електроенергийната система“</t>
  </si>
  <si>
    <t>2500</t>
  </si>
  <si>
    <t>Министерство на младежта и спорта</t>
  </si>
  <si>
    <t>3000</t>
  </si>
  <si>
    <t>Държавна агенция „Национална сигурност“</t>
  </si>
  <si>
    <t>3200</t>
  </si>
  <si>
    <t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t>
  </si>
  <si>
    <t>3300</t>
  </si>
  <si>
    <t>Комисия за защита от дискриминация</t>
  </si>
  <si>
    <t>3400</t>
  </si>
  <si>
    <t>Комисия за защита на личните данни</t>
  </si>
  <si>
    <t>3700</t>
  </si>
  <si>
    <t>3800</t>
  </si>
  <si>
    <t>Национална служба за охрана</t>
  </si>
  <si>
    <t>3900</t>
  </si>
  <si>
    <t>Държавна агенция „Разузнаване“</t>
  </si>
  <si>
    <t>4000</t>
  </si>
  <si>
    <t>Омбудсман</t>
  </si>
  <si>
    <t>4100</t>
  </si>
  <si>
    <t>Национален статистически институт</t>
  </si>
  <si>
    <t>4200</t>
  </si>
  <si>
    <t>Комисия за защита на конкуренцията</t>
  </si>
  <si>
    <t>4300</t>
  </si>
  <si>
    <t>Комисия за регулиране на съобщенията</t>
  </si>
  <si>
    <t>4400</t>
  </si>
  <si>
    <t>Съвет за електронни медии</t>
  </si>
  <si>
    <t>4500</t>
  </si>
  <si>
    <t>Комисия за енергийно и водно регулиране</t>
  </si>
  <si>
    <t>4600</t>
  </si>
  <si>
    <t>Агенция за ядрено регулиране</t>
  </si>
  <si>
    <t>4700</t>
  </si>
  <si>
    <t>Комисия за финансов надзор</t>
  </si>
  <si>
    <t>4800</t>
  </si>
  <si>
    <t>Държавна комисия по сигурността на информацията</t>
  </si>
  <si>
    <t>5300</t>
  </si>
  <si>
    <t>Държавна агенция „Държавен резерв и военновременни запаси“</t>
  </si>
  <si>
    <t>5500</t>
  </si>
  <si>
    <t>Национален осигурителен институт</t>
  </si>
  <si>
    <t>5591</t>
  </si>
  <si>
    <t>Учителски пенсионен фонд</t>
  </si>
  <si>
    <t>5592</t>
  </si>
  <si>
    <t>Фонд „Гарантирани вземания на работниците и служителите“</t>
  </si>
  <si>
    <t>5600</t>
  </si>
  <si>
    <t>Национална здравноосигурителна каса</t>
  </si>
  <si>
    <t>6100</t>
  </si>
  <si>
    <t>Българска национална телевизия</t>
  </si>
  <si>
    <t>6200</t>
  </si>
  <si>
    <t>Българско национално радио</t>
  </si>
  <si>
    <t>6300</t>
  </si>
  <si>
    <t>Българска телеграфна агенция</t>
  </si>
  <si>
    <t>7100</t>
  </si>
  <si>
    <t>Министерство на туризма</t>
  </si>
  <si>
    <t>7400</t>
  </si>
  <si>
    <t>Министерство на иновациите и растежа</t>
  </si>
  <si>
    <t>7500</t>
  </si>
  <si>
    <t>Министерство на електронното управление</t>
  </si>
  <si>
    <t>8200</t>
  </si>
  <si>
    <t>Централна избирателна комисия</t>
  </si>
  <si>
    <t>8300</t>
  </si>
  <si>
    <t>Комисия за публичен надзор над регистрираните одитори</t>
  </si>
  <si>
    <t>8400</t>
  </si>
  <si>
    <t>Държавен фонд „Земеделие“</t>
  </si>
  <si>
    <t>8500</t>
  </si>
  <si>
    <t>Национално бюро за контрол на специалните разузнавателни средства</t>
  </si>
  <si>
    <t>8600</t>
  </si>
  <si>
    <t>Държавна агенция „Технически операции“</t>
  </si>
  <si>
    <t>Общини</t>
  </si>
  <si>
    <t>§ 64-00</t>
  </si>
  <si>
    <t>§ 64-01</t>
  </si>
  <si>
    <t>§ 64-02</t>
  </si>
  <si>
    <t>I трим.</t>
  </si>
  <si>
    <t>II трим.</t>
  </si>
  <si>
    <t>III трим.</t>
  </si>
  <si>
    <t>IV трим.</t>
  </si>
  <si>
    <t>§§</t>
  </si>
  <si>
    <t>м.януари</t>
  </si>
  <si>
    <t>м.февруари</t>
  </si>
  <si>
    <t>м.март</t>
  </si>
  <si>
    <t>м.април</t>
  </si>
  <si>
    <t>м.май</t>
  </si>
  <si>
    <t>м.юни</t>
  </si>
  <si>
    <t>м.юли</t>
  </si>
  <si>
    <t>м.август</t>
  </si>
  <si>
    <t>м.септември</t>
  </si>
  <si>
    <t>м.октомври</t>
  </si>
  <si>
    <t>м.ноември</t>
  </si>
  <si>
    <t>м.декември</t>
  </si>
  <si>
    <t>получени трансфери (+)</t>
  </si>
  <si>
    <t>предоставени трансфери (-)</t>
  </si>
  <si>
    <t>трансфери от МТСП по програми за осигуряване на заетост (+/-)</t>
  </si>
  <si>
    <t>Временни безлихвени заеми между бюджети (нето)</t>
  </si>
  <si>
    <t>75-00</t>
  </si>
  <si>
    <t>Временни безлихвени заеми от/за държавни предприятия, включени в консолидираната фискална програма (нето)</t>
  </si>
  <si>
    <t>78-00</t>
  </si>
  <si>
    <t>Министерство на земеделието и храните</t>
  </si>
  <si>
    <t/>
  </si>
  <si>
    <t>в т.ч.</t>
  </si>
  <si>
    <t>ОЧАКВАНО</t>
  </si>
  <si>
    <t>Наименование на показателите</t>
  </si>
  <si>
    <t>ИЗПЪЛНЕНИЕ</t>
  </si>
  <si>
    <t>АКТУАЛИЗИРАНО</t>
  </si>
  <si>
    <t xml:space="preserve">Разлика
</t>
  </si>
  <si>
    <t>Уточнен план-</t>
  </si>
  <si>
    <t>Актуализирано</t>
  </si>
  <si>
    <t>очаквано изп.</t>
  </si>
  <si>
    <t>Закон за бюджета/</t>
  </si>
  <si>
    <t>Уточнен план</t>
  </si>
  <si>
    <t>Субсидии и други текущи трансфери за нефинансови предприятия (§ 43-00)</t>
  </si>
  <si>
    <t>Капиталови трансфери (§ 55-00)</t>
  </si>
  <si>
    <t>- за „БДЖ – Пътнически превози“ ЕООД</t>
  </si>
  <si>
    <t>- за Национална компания „Железопътна инфраструктура“</t>
  </si>
  <si>
    <t>- за „Български пощи“ ЕАД</t>
  </si>
  <si>
    <t>- за Държавно предприятие „Пристанищна инфраструктура“</t>
  </si>
  <si>
    <t>ЗА 2024 ГОДИНА</t>
  </si>
  <si>
    <t>2024 г.</t>
  </si>
  <si>
    <t>Трансфери между бюджети на лица по чл. 13, ал. 4 от ЗПФ и бюджети на други бюджетни организации</t>
  </si>
  <si>
    <t>Разшифровка на трансферите между бюджети на лица по чл. 13, ал. 4 от ЗПФ и бюджети на други бюджетни организации (§64-00) по очакваното изпълнение за 2024 г. в годишен размер</t>
  </si>
  <si>
    <t>Трансфери между бюджети на лица по чл. 13, ал. 4 от ЗПФ и бюджети на други бюджетни организации (нето)</t>
  </si>
  <si>
    <t>Комисия за противодействие на корупцията</t>
  </si>
  <si>
    <t>8199</t>
  </si>
  <si>
    <t>Комисия за отнемане на незаконно придобитото имущество</t>
  </si>
  <si>
    <t>Разшифровка на трансферите и временните безлихвени заеми от/за общини по очакваното изпълнение за 2024 г.</t>
  </si>
  <si>
    <t xml:space="preserve">Субсидии и други текущи трансфери и капиталови трансфери за нефинансови предприятия за 2024 г. по бюджета на Министерството на транспорта и съобщенията
</t>
  </si>
  <si>
    <t>Разшифровка на трансферите между бюджети (нето) (§61-00) по очакваното изпълнение за 2024 г. в годишен размер</t>
  </si>
  <si>
    <t>Вноски за допълнително задължително осигуряване от работодатели</t>
  </si>
  <si>
    <t>на МЕДИЦИНСКИ УНИВЕРСИТЕТ - СОФИЯ.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</si>
</sst>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_)"/>
  </numFmts>
  <fonts count="41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sz val="8"/>
      <name val="Arial"/>
      <family val="2"/>
      <charset val="204"/>
    </font>
    <font>
      <sz val="10"/>
      <color indexed="19"/>
      <name val="Arial CYR"/>
      <family val="2"/>
      <charset val="204"/>
    </font>
    <font>
      <sz val="7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21"/>
      <name val="Arial"/>
      <family val="2"/>
      <charset val="204"/>
    </font>
    <font>
      <sz val="10"/>
      <color indexed="12"/>
      <name val="Arial"/>
      <family val="2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  <font>
      <b/>
      <sz val="10"/>
      <color indexed="8"/>
      <name val="Arial CYR"/>
      <charset val="204"/>
    </font>
    <font>
      <b/>
      <sz val="10"/>
      <color indexed="12"/>
      <name val="Arial CYR"/>
      <charset val="204"/>
    </font>
    <font>
      <sz val="10"/>
      <color indexed="12"/>
      <name val="Arial CYR"/>
      <charset val="204"/>
    </font>
    <font>
      <i/>
      <sz val="10"/>
      <name val="Arial CYR"/>
      <charset val="204"/>
    </font>
    <font>
      <sz val="10"/>
      <color theme="8" tint="-0.499984740745262"/>
      <name val="Arial CYR"/>
      <family val="2"/>
      <charset val="204"/>
    </font>
    <font>
      <sz val="10"/>
      <color rgb="FF808000"/>
      <name val="Arial CYR"/>
      <family val="2"/>
      <charset val="204"/>
    </font>
    <font>
      <sz val="10"/>
      <color rgb="FF0000FF"/>
      <name val="Arial"/>
      <family val="2"/>
      <charset val="204"/>
    </font>
    <font>
      <sz val="10"/>
      <color theme="6" tint="-0.249977111117893"/>
      <name val="Arial CYR"/>
      <charset val="204"/>
    </font>
    <font>
      <b/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3CC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5" fillId="0" borderId="0"/>
  </cellStyleXfs>
  <cellXfs count="364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6" fillId="0" borderId="1" xfId="0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12" fillId="0" borderId="1" xfId="0" applyFont="1" applyFill="1" applyBorder="1" applyAlignment="1" applyProtection="1">
      <alignment horizontal="center" vertical="top"/>
    </xf>
    <xf numFmtId="0" fontId="13" fillId="0" borderId="1" xfId="0" applyFont="1" applyFill="1" applyBorder="1" applyAlignment="1" applyProtection="1">
      <alignment vertical="top"/>
    </xf>
    <xf numFmtId="0" fontId="12" fillId="0" borderId="1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5" fillId="0" borderId="0" xfId="0" applyFont="1" applyFill="1" applyProtection="1"/>
    <xf numFmtId="0" fontId="12" fillId="0" borderId="1" xfId="0" applyFont="1" applyFill="1" applyBorder="1" applyProtection="1"/>
    <xf numFmtId="0" fontId="7" fillId="0" borderId="1" xfId="0" quotePrefix="1" applyNumberFormat="1" applyFont="1" applyFill="1" applyBorder="1" applyAlignment="1" applyProtection="1">
      <alignment horizontal="left" vertical="top" wrapText="1"/>
    </xf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1" xfId="0" quotePrefix="1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0" fontId="5" fillId="0" borderId="1" xfId="0" quotePrefix="1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vertical="top"/>
    </xf>
    <xf numFmtId="0" fontId="7" fillId="0" borderId="1" xfId="0" quotePrefix="1" applyNumberFormat="1" applyFont="1" applyFill="1" applyBorder="1" applyAlignment="1" applyProtection="1">
      <alignment horizontal="left" vertical="top"/>
    </xf>
    <xf numFmtId="0" fontId="6" fillId="0" borderId="1" xfId="0" quotePrefix="1" applyNumberFormat="1" applyFont="1" applyFill="1" applyBorder="1" applyAlignment="1" applyProtection="1">
      <alignment horizontal="left" vertical="top"/>
    </xf>
    <xf numFmtId="0" fontId="5" fillId="0" borderId="1" xfId="0" quotePrefix="1" applyNumberFormat="1" applyFont="1" applyFill="1" applyBorder="1" applyAlignment="1" applyProtection="1">
      <alignment horizontal="left" vertical="top"/>
    </xf>
    <xf numFmtId="0" fontId="5" fillId="0" borderId="3" xfId="0" quotePrefix="1" applyNumberFormat="1" applyFont="1" applyFill="1" applyBorder="1" applyAlignment="1" applyProtection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6" fillId="0" borderId="4" xfId="0" quotePrefix="1" applyNumberFormat="1" applyFont="1" applyFill="1" applyBorder="1" applyAlignment="1" applyProtection="1">
      <alignment horizontal="center" vertical="top"/>
    </xf>
    <xf numFmtId="0" fontId="11" fillId="0" borderId="1" xfId="0" quotePrefix="1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vertical="top"/>
    </xf>
    <xf numFmtId="0" fontId="9" fillId="0" borderId="1" xfId="0" quotePrefix="1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14" fillId="0" borderId="2" xfId="0" quotePrefix="1" applyNumberFormat="1" applyFont="1" applyFill="1" applyBorder="1" applyAlignment="1" applyProtection="1">
      <alignment horizontal="left" vertical="top" wrapText="1"/>
    </xf>
    <xf numFmtId="0" fontId="12" fillId="0" borderId="4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fill" vertical="top" wrapText="1"/>
    </xf>
    <xf numFmtId="0" fontId="7" fillId="0" borderId="3" xfId="0" applyNumberFormat="1" applyFont="1" applyFill="1" applyBorder="1" applyAlignment="1" applyProtection="1">
      <alignment horizontal="center" vertical="top"/>
    </xf>
    <xf numFmtId="0" fontId="12" fillId="0" borderId="3" xfId="0" quotePrefix="1" applyNumberFormat="1" applyFont="1" applyFill="1" applyBorder="1" applyAlignment="1" applyProtection="1">
      <alignment horizontal="center" vertical="top"/>
    </xf>
    <xf numFmtId="0" fontId="12" fillId="0" borderId="3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3" xfId="0" quotePrefix="1" applyNumberFormat="1" applyFont="1" applyFill="1" applyBorder="1" applyAlignment="1" applyProtection="1">
      <alignment horizontal="center" vertical="top"/>
    </xf>
    <xf numFmtId="0" fontId="12" fillId="0" borderId="1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fill" vertical="top" wrapText="1"/>
    </xf>
    <xf numFmtId="0" fontId="5" fillId="0" borderId="3" xfId="0" applyNumberFormat="1" applyFont="1" applyFill="1" applyBorder="1" applyAlignment="1" applyProtection="1">
      <alignment horizontal="center" vertical="top"/>
    </xf>
    <xf numFmtId="0" fontId="10" fillId="0" borderId="1" xfId="0" quotePrefix="1" applyNumberFormat="1" applyFont="1" applyFill="1" applyBorder="1" applyAlignment="1" applyProtection="1">
      <alignment horizontal="left" vertical="top"/>
    </xf>
    <xf numFmtId="0" fontId="5" fillId="0" borderId="1" xfId="0" quotePrefix="1" applyNumberFormat="1" applyFont="1" applyFill="1" applyBorder="1" applyAlignment="1" applyProtection="1">
      <alignment horizontal="left" vertical="top" wrapText="1" indent="1"/>
    </xf>
    <xf numFmtId="0" fontId="5" fillId="0" borderId="3" xfId="0" quotePrefix="1" applyNumberFormat="1" applyFont="1" applyFill="1" applyBorder="1" applyAlignment="1" applyProtection="1">
      <alignment horizontal="center" vertical="top"/>
    </xf>
    <xf numFmtId="0" fontId="5" fillId="0" borderId="5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 applyProtection="1">
      <alignment horizontal="center"/>
    </xf>
    <xf numFmtId="174" fontId="12" fillId="0" borderId="1" xfId="0" quotePrefix="1" applyNumberFormat="1" applyFont="1" applyFill="1" applyBorder="1" applyAlignment="1" applyProtection="1">
      <alignment horizontal="left" vertical="top" wrapText="1"/>
    </xf>
    <xf numFmtId="49" fontId="16" fillId="0" borderId="1" xfId="0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 applyProtection="1">
      <alignment horizontal="center" vertical="top"/>
    </xf>
    <xf numFmtId="174" fontId="12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quotePrefix="1" applyFont="1" applyFill="1" applyBorder="1" applyAlignment="1" applyProtection="1">
      <alignment horizontal="left" vertical="top" wrapText="1" indent="1"/>
    </xf>
    <xf numFmtId="0" fontId="6" fillId="0" borderId="2" xfId="0" applyFont="1" applyFill="1" applyBorder="1" applyAlignment="1" applyProtection="1">
      <alignment vertical="top"/>
    </xf>
    <xf numFmtId="0" fontId="7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0" fontId="6" fillId="0" borderId="1" xfId="0" quotePrefix="1" applyFont="1" applyFill="1" applyBorder="1" applyAlignment="1" applyProtection="1">
      <alignment horizontal="left" vertical="top" wrapText="1"/>
    </xf>
    <xf numFmtId="49" fontId="6" fillId="0" borderId="1" xfId="0" quotePrefix="1" applyNumberFormat="1" applyFont="1" applyFill="1" applyBorder="1" applyAlignment="1" applyProtection="1">
      <alignment horizontal="center" vertical="top"/>
    </xf>
    <xf numFmtId="174" fontId="16" fillId="0" borderId="1" xfId="0" quotePrefix="1" applyNumberFormat="1" applyFont="1" applyFill="1" applyBorder="1" applyAlignment="1" applyProtection="1">
      <alignment horizontal="left" vertical="top"/>
    </xf>
    <xf numFmtId="174" fontId="12" fillId="0" borderId="1" xfId="0" quotePrefix="1" applyNumberFormat="1" applyFont="1" applyFill="1" applyBorder="1" applyAlignment="1" applyProtection="1">
      <alignment horizontal="left" vertical="top"/>
    </xf>
    <xf numFmtId="174" fontId="5" fillId="0" borderId="1" xfId="0" quotePrefix="1" applyNumberFormat="1" applyFont="1" applyFill="1" applyBorder="1" applyAlignment="1" applyProtection="1">
      <alignment horizontal="left" vertical="top"/>
    </xf>
    <xf numFmtId="174" fontId="5" fillId="0" borderId="1" xfId="0" quotePrefix="1" applyNumberFormat="1" applyFont="1" applyFill="1" applyBorder="1" applyAlignment="1" applyProtection="1">
      <alignment horizontal="center" vertical="top" wrapText="1"/>
    </xf>
    <xf numFmtId="174" fontId="5" fillId="0" borderId="1" xfId="0" applyNumberFormat="1" applyFont="1" applyFill="1" applyBorder="1" applyAlignment="1" applyProtection="1">
      <alignment horizontal="center" vertical="top" wrapText="1"/>
    </xf>
    <xf numFmtId="174" fontId="9" fillId="0" borderId="1" xfId="0" applyNumberFormat="1" applyFont="1" applyFill="1" applyBorder="1" applyAlignment="1" applyProtection="1">
      <alignment horizontal="left" vertical="top" wrapText="1" indent="1"/>
    </xf>
    <xf numFmtId="174" fontId="5" fillId="0" borderId="1" xfId="0" applyNumberFormat="1" applyFont="1" applyFill="1" applyBorder="1" applyAlignment="1" applyProtection="1">
      <alignment horizontal="left" vertical="top" wrapText="1" indent="2"/>
    </xf>
    <xf numFmtId="174" fontId="5" fillId="0" borderId="1" xfId="0" quotePrefix="1" applyNumberFormat="1" applyFont="1" applyFill="1" applyBorder="1" applyAlignment="1" applyProtection="1">
      <alignment horizontal="left" vertical="top" wrapText="1" indent="2"/>
    </xf>
    <xf numFmtId="174" fontId="9" fillId="0" borderId="1" xfId="0" quotePrefix="1" applyNumberFormat="1" applyFont="1" applyFill="1" applyBorder="1" applyAlignment="1" applyProtection="1">
      <alignment horizontal="left" vertical="top" wrapText="1" indent="1"/>
    </xf>
    <xf numFmtId="0" fontId="18" fillId="0" borderId="0" xfId="0" quotePrefix="1" applyFont="1" applyFill="1" applyAlignment="1" applyProtection="1">
      <alignment horizontal="center" vertical="top"/>
    </xf>
    <xf numFmtId="0" fontId="18" fillId="0" borderId="1" xfId="0" quotePrefix="1" applyFont="1" applyFill="1" applyBorder="1" applyAlignment="1" applyProtection="1">
      <alignment horizontal="center" vertical="top"/>
    </xf>
    <xf numFmtId="0" fontId="9" fillId="0" borderId="1" xfId="0" quotePrefix="1" applyNumberFormat="1" applyFont="1" applyFill="1" applyBorder="1" applyAlignment="1" applyProtection="1">
      <alignment horizontal="left" vertical="top" wrapText="1"/>
    </xf>
    <xf numFmtId="174" fontId="16" fillId="0" borderId="1" xfId="0" applyNumberFormat="1" applyFont="1" applyFill="1" applyBorder="1" applyAlignment="1" applyProtection="1">
      <alignment horizontal="left" vertical="top" wrapText="1" indent="3"/>
    </xf>
    <xf numFmtId="174" fontId="16" fillId="0" borderId="1" xfId="0" quotePrefix="1" applyNumberFormat="1" applyFont="1" applyFill="1" applyBorder="1" applyAlignment="1" applyProtection="1">
      <alignment horizontal="left" vertical="top" wrapText="1" indent="3"/>
    </xf>
    <xf numFmtId="174" fontId="14" fillId="0" borderId="1" xfId="0" quotePrefix="1" applyNumberFormat="1" applyFont="1" applyFill="1" applyBorder="1" applyAlignment="1" applyProtection="1">
      <alignment horizontal="left" vertical="top" wrapText="1"/>
    </xf>
    <xf numFmtId="49" fontId="14" fillId="0" borderId="1" xfId="0" applyNumberFormat="1" applyFont="1" applyFill="1" applyBorder="1" applyAlignment="1" applyProtection="1">
      <alignment horizontal="center" vertical="top"/>
    </xf>
    <xf numFmtId="49" fontId="12" fillId="0" borderId="1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74" fontId="12" fillId="0" borderId="1" xfId="0" quotePrefix="1" applyNumberFormat="1" applyFont="1" applyFill="1" applyBorder="1" applyAlignment="1" applyProtection="1">
      <alignment horizontal="left" vertical="top" wrapText="1" indent="2"/>
    </xf>
    <xf numFmtId="0" fontId="9" fillId="0" borderId="1" xfId="0" applyFont="1" applyFill="1" applyBorder="1" applyAlignment="1" applyProtection="1">
      <alignment horizontal="left" vertical="top" wrapText="1" indent="1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5" fillId="0" borderId="7" xfId="0" applyNumberFormat="1" applyFont="1" applyFill="1" applyBorder="1" applyAlignment="1" applyProtection="1">
      <alignment vertical="top"/>
    </xf>
    <xf numFmtId="0" fontId="9" fillId="0" borderId="7" xfId="0" quotePrefix="1" applyNumberFormat="1" applyFont="1" applyFill="1" applyBorder="1" applyAlignment="1" applyProtection="1">
      <alignment horizontal="left" vertical="top"/>
    </xf>
    <xf numFmtId="0" fontId="5" fillId="0" borderId="8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20" fillId="0" borderId="1" xfId="0" quotePrefix="1" applyNumberFormat="1" applyFont="1" applyFill="1" applyBorder="1" applyAlignment="1" applyProtection="1">
      <alignment horizontal="left" vertical="top"/>
    </xf>
    <xf numFmtId="0" fontId="21" fillId="0" borderId="1" xfId="0" quotePrefix="1" applyNumberFormat="1" applyFont="1" applyFill="1" applyBorder="1" applyAlignment="1" applyProtection="1">
      <alignment horizontal="left" vertical="top"/>
    </xf>
    <xf numFmtId="0" fontId="21" fillId="0" borderId="1" xfId="0" quotePrefix="1" applyNumberFormat="1" applyFont="1" applyFill="1" applyBorder="1" applyAlignment="1" applyProtection="1">
      <alignment horizontal="left" vertical="top" wrapText="1"/>
    </xf>
    <xf numFmtId="0" fontId="20" fillId="0" borderId="1" xfId="0" quotePrefix="1" applyNumberFormat="1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 indent="1"/>
    </xf>
    <xf numFmtId="174" fontId="5" fillId="0" borderId="1" xfId="0" quotePrefix="1" applyNumberFormat="1" applyFont="1" applyFill="1" applyBorder="1" applyAlignment="1" applyProtection="1">
      <alignment horizontal="left" vertical="top" wrapText="1" indent="1"/>
    </xf>
    <xf numFmtId="0" fontId="12" fillId="0" borderId="1" xfId="0" quotePrefix="1" applyNumberFormat="1" applyFont="1" applyFill="1" applyBorder="1" applyAlignment="1" applyProtection="1">
      <alignment horizontal="left" vertical="top" wrapText="1" indent="2"/>
    </xf>
    <xf numFmtId="0" fontId="5" fillId="0" borderId="1" xfId="0" applyNumberFormat="1" applyFont="1" applyFill="1" applyBorder="1" applyAlignment="1" applyProtection="1">
      <alignment horizontal="left" vertical="top" wrapText="1" indent="1"/>
    </xf>
    <xf numFmtId="174" fontId="5" fillId="0" borderId="1" xfId="0" quotePrefix="1" applyNumberFormat="1" applyFont="1" applyFill="1" applyBorder="1" applyAlignment="1" applyProtection="1">
      <alignment horizontal="left" vertical="top" wrapText="1" indent="3"/>
    </xf>
    <xf numFmtId="0" fontId="6" fillId="0" borderId="9" xfId="0" applyFont="1" applyFill="1" applyBorder="1" applyAlignment="1" applyProtection="1">
      <alignment horizontal="center" vertical="top"/>
    </xf>
    <xf numFmtId="0" fontId="0" fillId="0" borderId="1" xfId="0" quotePrefix="1" applyNumberFormat="1" applyFill="1" applyBorder="1" applyAlignment="1" applyProtection="1">
      <alignment horizontal="left" vertical="top" wrapText="1"/>
    </xf>
    <xf numFmtId="0" fontId="0" fillId="0" borderId="1" xfId="0" quotePrefix="1" applyNumberFormat="1" applyFont="1" applyFill="1" applyBorder="1" applyAlignment="1" applyProtection="1">
      <alignment horizontal="left" vertical="top"/>
    </xf>
    <xf numFmtId="174" fontId="0" fillId="0" borderId="1" xfId="0" quotePrefix="1" applyNumberFormat="1" applyFont="1" applyFill="1" applyBorder="1" applyAlignment="1" applyProtection="1">
      <alignment horizontal="center" vertical="top" wrapText="1"/>
    </xf>
    <xf numFmtId="174" fontId="5" fillId="0" borderId="1" xfId="0" applyNumberFormat="1" applyFont="1" applyFill="1" applyBorder="1" applyAlignment="1" applyProtection="1">
      <alignment horizontal="left" vertical="top" wrapText="1" indent="3"/>
    </xf>
    <xf numFmtId="3" fontId="12" fillId="0" borderId="2" xfId="0" applyNumberFormat="1" applyFont="1" applyFill="1" applyBorder="1" applyAlignment="1" applyProtection="1">
      <alignment vertical="top"/>
    </xf>
    <xf numFmtId="3" fontId="12" fillId="0" borderId="1" xfId="0" applyNumberFormat="1" applyFont="1" applyFill="1" applyBorder="1" applyAlignment="1" applyProtection="1">
      <alignment vertical="top"/>
    </xf>
    <xf numFmtId="3" fontId="12" fillId="2" borderId="1" xfId="0" applyNumberFormat="1" applyFont="1" applyFill="1" applyBorder="1" applyAlignment="1" applyProtection="1">
      <alignment vertical="top"/>
      <protection locked="0"/>
    </xf>
    <xf numFmtId="3" fontId="22" fillId="0" borderId="1" xfId="0" applyNumberFormat="1" applyFont="1" applyFill="1" applyBorder="1" applyAlignment="1" applyProtection="1">
      <alignment vertical="top"/>
    </xf>
    <xf numFmtId="3" fontId="6" fillId="0" borderId="1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/>
    <xf numFmtId="3" fontId="6" fillId="0" borderId="1" xfId="0" applyNumberFormat="1" applyFont="1" applyFill="1" applyBorder="1" applyAlignment="1" applyProtection="1"/>
    <xf numFmtId="3" fontId="12" fillId="0" borderId="1" xfId="0" applyNumberFormat="1" applyFont="1" applyFill="1" applyBorder="1" applyAlignment="1" applyProtection="1"/>
    <xf numFmtId="3" fontId="12" fillId="2" borderId="2" xfId="0" applyNumberFormat="1" applyFont="1" applyFill="1" applyBorder="1" applyAlignment="1" applyProtection="1">
      <alignment vertical="top"/>
      <protection locked="0"/>
    </xf>
    <xf numFmtId="3" fontId="2" fillId="0" borderId="1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5" fillId="0" borderId="1" xfId="0" applyNumberFormat="1" applyFont="1" applyFill="1" applyBorder="1" applyAlignment="1" applyProtection="1">
      <alignment vertical="top"/>
    </xf>
    <xf numFmtId="3" fontId="10" fillId="0" borderId="1" xfId="0" applyNumberFormat="1" applyFont="1" applyFill="1" applyBorder="1" applyAlignment="1" applyProtection="1">
      <alignment vertical="top"/>
    </xf>
    <xf numFmtId="3" fontId="15" fillId="0" borderId="7" xfId="0" applyNumberFormat="1" applyFont="1" applyFill="1" applyBorder="1" applyAlignment="1" applyProtection="1">
      <alignment vertical="top"/>
    </xf>
    <xf numFmtId="3" fontId="0" fillId="0" borderId="1" xfId="0" applyNumberFormat="1" applyFont="1" applyFill="1" applyBorder="1" applyAlignment="1" applyProtection="1">
      <alignment vertical="top"/>
    </xf>
    <xf numFmtId="3" fontId="5" fillId="0" borderId="5" xfId="0" applyNumberFormat="1" applyFont="1" applyFill="1" applyBorder="1" applyAlignment="1" applyProtection="1">
      <alignment vertical="top"/>
    </xf>
    <xf numFmtId="49" fontId="12" fillId="0" borderId="1" xfId="0" quotePrefix="1" applyNumberFormat="1" applyFont="1" applyFill="1" applyBorder="1" applyAlignment="1" applyProtection="1">
      <alignment horizontal="center"/>
    </xf>
    <xf numFmtId="174" fontId="12" fillId="0" borderId="1" xfId="0" applyNumberFormat="1" applyFont="1" applyFill="1" applyBorder="1" applyAlignment="1" applyProtection="1">
      <alignment horizontal="left" vertical="top" wrapText="1" indent="1"/>
    </xf>
    <xf numFmtId="174" fontId="12" fillId="0" borderId="1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3" fillId="0" borderId="5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3" fontId="2" fillId="0" borderId="1" xfId="0" applyNumberFormat="1" applyFont="1" applyFill="1" applyBorder="1" applyProtection="1"/>
    <xf numFmtId="3" fontId="22" fillId="0" borderId="2" xfId="0" applyNumberFormat="1" applyFont="1" applyFill="1" applyBorder="1" applyAlignment="1" applyProtection="1">
      <alignment vertical="top"/>
    </xf>
    <xf numFmtId="3" fontId="24" fillId="2" borderId="1" xfId="0" applyNumberFormat="1" applyFont="1" applyFill="1" applyBorder="1" applyAlignment="1" applyProtection="1">
      <alignment vertical="top"/>
      <protection locked="0"/>
    </xf>
    <xf numFmtId="174" fontId="16" fillId="0" borderId="1" xfId="0" quotePrefix="1" applyNumberFormat="1" applyFont="1" applyFill="1" applyBorder="1" applyAlignment="1" applyProtection="1">
      <alignment horizontal="left" vertical="top" wrapText="1" indent="4"/>
    </xf>
    <xf numFmtId="174" fontId="12" fillId="0" borderId="1" xfId="0" applyNumberFormat="1" applyFont="1" applyFill="1" applyBorder="1" applyAlignment="1" applyProtection="1">
      <alignment horizontal="left" vertical="top" wrapText="1" indent="3"/>
    </xf>
    <xf numFmtId="174" fontId="16" fillId="0" borderId="1" xfId="0" applyNumberFormat="1" applyFont="1" applyFill="1" applyBorder="1" applyAlignment="1" applyProtection="1">
      <alignment horizontal="left" vertical="top" wrapText="1" indent="4"/>
    </xf>
    <xf numFmtId="0" fontId="14" fillId="0" borderId="1" xfId="0" applyNumberFormat="1" applyFont="1" applyFill="1" applyBorder="1" applyAlignment="1" applyProtection="1">
      <alignment horizontal="left" vertical="top" wrapText="1"/>
    </xf>
    <xf numFmtId="3" fontId="24" fillId="2" borderId="2" xfId="0" applyNumberFormat="1" applyFont="1" applyFill="1" applyBorder="1" applyAlignment="1" applyProtection="1">
      <alignment vertical="top"/>
      <protection locked="0"/>
    </xf>
    <xf numFmtId="0" fontId="18" fillId="0" borderId="0" xfId="0" quotePrefix="1" applyFont="1" applyFill="1" applyAlignment="1" applyProtection="1">
      <alignment horizontal="left"/>
      <protection locked="0"/>
    </xf>
    <xf numFmtId="0" fontId="3" fillId="0" borderId="9" xfId="0" applyFont="1" applyFill="1" applyBorder="1" applyAlignment="1" applyProtection="1">
      <alignment vertical="top"/>
    </xf>
    <xf numFmtId="0" fontId="6" fillId="0" borderId="9" xfId="0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/>
    </xf>
    <xf numFmtId="0" fontId="3" fillId="0" borderId="5" xfId="0" applyFont="1" applyFill="1" applyBorder="1" applyAlignment="1" applyProtection="1">
      <alignment vertical="top"/>
    </xf>
    <xf numFmtId="0" fontId="2" fillId="0" borderId="0" xfId="1" applyFont="1" applyFill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4" xfId="1" quotePrefix="1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vertical="top"/>
    </xf>
    <xf numFmtId="0" fontId="6" fillId="0" borderId="1" xfId="1" applyNumberFormat="1" applyFont="1" applyFill="1" applyBorder="1" applyAlignment="1" applyProtection="1">
      <alignment vertical="top"/>
    </xf>
    <xf numFmtId="0" fontId="6" fillId="0" borderId="1" xfId="1" quotePrefix="1" applyNumberFormat="1" applyFont="1" applyFill="1" applyBorder="1" applyAlignment="1" applyProtection="1">
      <alignment horizontal="left" vertical="top" wrapText="1"/>
    </xf>
    <xf numFmtId="0" fontId="6" fillId="0" borderId="3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1" xfId="1" quotePrefix="1" applyNumberFormat="1" applyFont="1" applyFill="1" applyBorder="1" applyAlignment="1" applyProtection="1">
      <alignment horizontal="left" vertical="top"/>
    </xf>
    <xf numFmtId="0" fontId="7" fillId="0" borderId="1" xfId="1" quotePrefix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left" vertical="top"/>
    </xf>
    <xf numFmtId="0" fontId="6" fillId="0" borderId="1" xfId="1" quotePrefix="1" applyNumberFormat="1" applyFont="1" applyFill="1" applyBorder="1" applyAlignment="1" applyProtection="1">
      <alignment horizontal="left" vertical="top" wrapText="1" indent="1"/>
    </xf>
    <xf numFmtId="0" fontId="6" fillId="0" borderId="1" xfId="1" applyNumberFormat="1" applyFont="1" applyFill="1" applyBorder="1" applyAlignment="1" applyProtection="1">
      <alignment horizontal="left" vertical="top" wrapText="1" indent="1"/>
    </xf>
    <xf numFmtId="3" fontId="12" fillId="0" borderId="1" xfId="1" applyNumberFormat="1" applyFont="1" applyFill="1" applyBorder="1" applyAlignment="1" applyProtection="1">
      <alignment vertical="top"/>
    </xf>
    <xf numFmtId="0" fontId="6" fillId="0" borderId="1" xfId="1" quotePrefix="1" applyNumberFormat="1" applyFont="1" applyFill="1" applyBorder="1" applyAlignment="1" applyProtection="1">
      <alignment horizontal="left" vertical="top" wrapText="1" indent="2"/>
    </xf>
    <xf numFmtId="0" fontId="6" fillId="0" borderId="1" xfId="1" quotePrefix="1" applyNumberFormat="1" applyFont="1" applyFill="1" applyBorder="1" applyAlignment="1" applyProtection="1">
      <alignment horizontal="left" vertical="top"/>
    </xf>
    <xf numFmtId="0" fontId="12" fillId="0" borderId="1" xfId="1" applyNumberFormat="1" applyFont="1" applyFill="1" applyBorder="1" applyAlignment="1" applyProtection="1">
      <alignment horizontal="left" vertical="top" wrapText="1" indent="1"/>
    </xf>
    <xf numFmtId="0" fontId="12" fillId="0" borderId="3" xfId="1" applyNumberFormat="1" applyFont="1" applyFill="1" applyBorder="1" applyAlignment="1" applyProtection="1">
      <alignment horizontal="center" vertical="top"/>
    </xf>
    <xf numFmtId="0" fontId="12" fillId="0" borderId="1" xfId="1" quotePrefix="1" applyNumberFormat="1" applyFont="1" applyFill="1" applyBorder="1" applyAlignment="1" applyProtection="1">
      <alignment horizontal="left" vertical="top" wrapText="1" indent="2"/>
    </xf>
    <xf numFmtId="0" fontId="12" fillId="0" borderId="3" xfId="1" quotePrefix="1" applyNumberFormat="1" applyFont="1" applyFill="1" applyBorder="1" applyAlignment="1" applyProtection="1">
      <alignment horizontal="center" vertical="top"/>
    </xf>
    <xf numFmtId="0" fontId="7" fillId="0" borderId="1" xfId="1" applyNumberFormat="1" applyFont="1" applyFill="1" applyBorder="1" applyAlignment="1" applyProtection="1">
      <alignment horizontal="left" vertical="top"/>
    </xf>
    <xf numFmtId="0" fontId="7" fillId="0" borderId="1" xfId="1" applyNumberFormat="1" applyFont="1" applyFill="1" applyBorder="1" applyAlignment="1" applyProtection="1">
      <alignment horizontal="left" vertical="top" wrapText="1"/>
    </xf>
    <xf numFmtId="0" fontId="6" fillId="0" borderId="3" xfId="1" applyNumberFormat="1" applyFont="1" applyFill="1" applyBorder="1" applyAlignment="1" applyProtection="1">
      <alignment horizontal="center" vertical="top"/>
    </xf>
    <xf numFmtId="0" fontId="5" fillId="0" borderId="1" xfId="1" quotePrefix="1" applyNumberFormat="1" applyFont="1" applyFill="1" applyBorder="1" applyAlignment="1" applyProtection="1">
      <alignment horizontal="left" vertical="top"/>
    </xf>
    <xf numFmtId="0" fontId="5" fillId="0" borderId="1" xfId="1" applyNumberFormat="1" applyFont="1" applyFill="1" applyBorder="1" applyAlignment="1" applyProtection="1">
      <alignment horizontal="left" vertical="top" wrapText="1" indent="1"/>
    </xf>
    <xf numFmtId="0" fontId="5" fillId="0" borderId="3" xfId="1" quotePrefix="1" applyNumberFormat="1" applyFont="1" applyFill="1" applyBorder="1" applyAlignment="1" applyProtection="1">
      <alignment horizontal="center" vertical="top" wrapText="1"/>
    </xf>
    <xf numFmtId="0" fontId="5" fillId="0" borderId="1" xfId="1" applyNumberFormat="1" applyFont="1" applyFill="1" applyBorder="1" applyAlignment="1" applyProtection="1">
      <alignment horizontal="left" vertical="top" wrapText="1" indent="2"/>
    </xf>
    <xf numFmtId="0" fontId="12" fillId="0" borderId="1" xfId="1" applyNumberFormat="1" applyFont="1" applyFill="1" applyBorder="1" applyAlignment="1" applyProtection="1">
      <alignment vertical="top"/>
    </xf>
    <xf numFmtId="0" fontId="6" fillId="0" borderId="1" xfId="1" applyNumberFormat="1" applyFont="1" applyFill="1" applyBorder="1" applyAlignment="1" applyProtection="1">
      <alignment vertical="top" wrapText="1"/>
    </xf>
    <xf numFmtId="0" fontId="6" fillId="0" borderId="1" xfId="1" applyNumberFormat="1" applyFont="1" applyFill="1" applyBorder="1" applyAlignment="1" applyProtection="1">
      <alignment horizontal="fill" vertical="top" wrapText="1"/>
    </xf>
    <xf numFmtId="0" fontId="12" fillId="0" borderId="2" xfId="1" applyNumberFormat="1" applyFont="1" applyFill="1" applyBorder="1" applyAlignment="1" applyProtection="1">
      <alignment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10" fillId="0" borderId="3" xfId="0" quotePrefix="1" applyNumberFormat="1" applyFont="1" applyFill="1" applyBorder="1" applyAlignment="1" applyProtection="1">
      <alignment horizontal="center" vertical="top"/>
    </xf>
    <xf numFmtId="0" fontId="36" fillId="0" borderId="0" xfId="0" applyFont="1" applyFill="1" applyAlignment="1" applyProtection="1">
      <alignment vertical="top"/>
    </xf>
    <xf numFmtId="10" fontId="0" fillId="0" borderId="2" xfId="0" applyNumberFormat="1" applyBorder="1" applyAlignment="1">
      <alignment vertical="top"/>
    </xf>
    <xf numFmtId="10" fontId="0" fillId="0" borderId="1" xfId="0" applyNumberFormat="1" applyBorder="1" applyAlignment="1">
      <alignment vertical="top"/>
    </xf>
    <xf numFmtId="3" fontId="37" fillId="2" borderId="1" xfId="0" applyNumberFormat="1" applyFont="1" applyFill="1" applyBorder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center" vertical="top"/>
    </xf>
    <xf numFmtId="0" fontId="12" fillId="0" borderId="1" xfId="0" quotePrefix="1" applyFont="1" applyFill="1" applyBorder="1" applyAlignment="1" applyProtection="1">
      <alignment horizontal="center" vertical="top"/>
    </xf>
    <xf numFmtId="0" fontId="5" fillId="0" borderId="1" xfId="0" quotePrefix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5" fillId="0" borderId="5" xfId="0" applyFont="1" applyFill="1" applyBorder="1" applyAlignment="1" applyProtection="1">
      <alignment horizontal="fill" vertical="top"/>
    </xf>
    <xf numFmtId="0" fontId="23" fillId="0" borderId="5" xfId="0" applyFont="1" applyFill="1" applyBorder="1" applyAlignment="1" applyProtection="1">
      <alignment horizontal="center" vertical="top"/>
    </xf>
    <xf numFmtId="0" fontId="23" fillId="0" borderId="5" xfId="0" quotePrefix="1" applyFont="1" applyFill="1" applyBorder="1" applyAlignment="1" applyProtection="1">
      <alignment horizontal="center" vertical="top"/>
    </xf>
    <xf numFmtId="49" fontId="5" fillId="0" borderId="1" xfId="0" quotePrefix="1" applyNumberFormat="1" applyFont="1" applyFill="1" applyBorder="1" applyAlignment="1" applyProtection="1">
      <alignment horizontal="left" vertical="top" wrapText="1" indent="3"/>
    </xf>
    <xf numFmtId="49" fontId="5" fillId="0" borderId="1" xfId="0" applyNumberFormat="1" applyFont="1" applyFill="1" applyBorder="1" applyAlignment="1" applyProtection="1">
      <alignment horizontal="center" vertical="top" wrapText="1"/>
    </xf>
    <xf numFmtId="49" fontId="12" fillId="0" borderId="1" xfId="0" quotePrefix="1" applyNumberFormat="1" applyFont="1" applyFill="1" applyBorder="1" applyAlignment="1" applyProtection="1">
      <alignment horizontal="left" vertical="top" wrapText="1"/>
    </xf>
    <xf numFmtId="0" fontId="12" fillId="5" borderId="1" xfId="0" quotePrefix="1" applyFont="1" applyFill="1" applyBorder="1" applyAlignment="1" applyProtection="1">
      <alignment horizontal="center" vertical="top" wrapText="1"/>
      <protection locked="0"/>
    </xf>
    <xf numFmtId="0" fontId="10" fillId="0" borderId="1" xfId="0" quotePrefix="1" applyFont="1" applyFill="1" applyBorder="1" applyAlignment="1" applyProtection="1">
      <alignment horizontal="center" vertical="top" wrapText="1"/>
    </xf>
    <xf numFmtId="0" fontId="10" fillId="0" borderId="1" xfId="0" quotePrefix="1" applyFont="1" applyFill="1" applyBorder="1" applyAlignment="1" applyProtection="1">
      <alignment horizontal="center" vertical="top"/>
    </xf>
    <xf numFmtId="0" fontId="10" fillId="0" borderId="7" xfId="0" applyFont="1" applyFill="1" applyBorder="1" applyAlignment="1" applyProtection="1">
      <alignment horizontal="center" wrapText="1"/>
    </xf>
    <xf numFmtId="0" fontId="25" fillId="0" borderId="5" xfId="0" quotePrefix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vertical="top"/>
    </xf>
    <xf numFmtId="0" fontId="9" fillId="0" borderId="10" xfId="0" applyFont="1" applyFill="1" applyBorder="1" applyAlignment="1" applyProtection="1">
      <alignment vertical="top"/>
    </xf>
    <xf numFmtId="0" fontId="5" fillId="0" borderId="9" xfId="0" applyFont="1" applyFill="1" applyBorder="1" applyAlignment="1" applyProtection="1">
      <alignment vertical="top"/>
    </xf>
    <xf numFmtId="0" fontId="5" fillId="0" borderId="11" xfId="0" applyFont="1" applyFill="1" applyBorder="1" applyAlignment="1" applyProtection="1">
      <alignment vertical="top"/>
    </xf>
    <xf numFmtId="0" fontId="5" fillId="0" borderId="12" xfId="0" applyFont="1" applyFill="1" applyBorder="1" applyAlignment="1" applyProtection="1">
      <alignment vertical="top"/>
    </xf>
    <xf numFmtId="0" fontId="18" fillId="0" borderId="1" xfId="0" quotePrefix="1" applyFont="1" applyFill="1" applyBorder="1" applyAlignment="1" applyProtection="1">
      <alignment horizontal="center" vertical="top"/>
      <protection locked="0"/>
    </xf>
    <xf numFmtId="0" fontId="5" fillId="0" borderId="0" xfId="3" applyFont="1" applyBorder="1" applyAlignment="1" applyProtection="1">
      <alignment vertical="top"/>
    </xf>
    <xf numFmtId="0" fontId="9" fillId="0" borderId="0" xfId="3" quotePrefix="1" applyFont="1" applyAlignment="1" applyProtection="1">
      <alignment horizontal="center" vertical="top"/>
    </xf>
    <xf numFmtId="0" fontId="9" fillId="0" borderId="0" xfId="3" applyFont="1" applyAlignment="1" applyProtection="1">
      <alignment horizontal="center" vertical="top"/>
    </xf>
    <xf numFmtId="0" fontId="9" fillId="0" borderId="0" xfId="1" quotePrefix="1" applyFont="1" applyAlignment="1">
      <alignment horizontal="center" wrapText="1"/>
    </xf>
    <xf numFmtId="0" fontId="5" fillId="0" borderId="0" xfId="3" applyFont="1" applyFill="1" applyAlignment="1" applyProtection="1">
      <alignment vertical="top"/>
    </xf>
    <xf numFmtId="3" fontId="5" fillId="0" borderId="0" xfId="3" applyNumberFormat="1" applyFont="1" applyAlignment="1" applyProtection="1">
      <alignment vertical="top"/>
    </xf>
    <xf numFmtId="0" fontId="5" fillId="0" borderId="0" xfId="3" applyFont="1" applyAlignment="1" applyProtection="1">
      <alignment vertical="top"/>
    </xf>
    <xf numFmtId="0" fontId="9" fillId="2" borderId="0" xfId="1" applyFont="1" applyFill="1" applyAlignment="1" applyProtection="1">
      <alignment horizontal="center" wrapText="1"/>
      <protection locked="0"/>
    </xf>
    <xf numFmtId="0" fontId="9" fillId="0" borderId="0" xfId="3" applyFont="1" applyBorder="1" applyAlignment="1" applyProtection="1">
      <alignment horizontal="center" vertical="top"/>
    </xf>
    <xf numFmtId="0" fontId="9" fillId="0" borderId="0" xfId="3" applyFont="1" applyFill="1" applyBorder="1" applyAlignment="1" applyProtection="1">
      <alignment horizontal="center" vertical="top"/>
    </xf>
    <xf numFmtId="3" fontId="9" fillId="0" borderId="0" xfId="3" applyNumberFormat="1" applyFont="1" applyBorder="1" applyAlignment="1" applyProtection="1">
      <alignment horizontal="center" vertical="top"/>
    </xf>
    <xf numFmtId="0" fontId="9" fillId="0" borderId="10" xfId="3" applyFont="1" applyBorder="1" applyAlignment="1" applyProtection="1">
      <alignment horizontal="center" vertical="top"/>
    </xf>
    <xf numFmtId="0" fontId="9" fillId="0" borderId="10" xfId="3" applyFont="1" applyFill="1" applyBorder="1" applyAlignment="1" applyProtection="1">
      <alignment horizontal="center" vertical="top"/>
    </xf>
    <xf numFmtId="3" fontId="9" fillId="0" borderId="10" xfId="3" applyNumberFormat="1" applyFont="1" applyBorder="1" applyAlignment="1" applyProtection="1">
      <alignment horizontal="center" vertical="top"/>
    </xf>
    <xf numFmtId="0" fontId="5" fillId="0" borderId="0" xfId="3" quotePrefix="1" applyFont="1" applyFill="1" applyBorder="1" applyAlignment="1" applyProtection="1">
      <alignment horizontal="center" vertical="top"/>
    </xf>
    <xf numFmtId="174" fontId="10" fillId="0" borderId="0" xfId="3" quotePrefix="1" applyNumberFormat="1" applyFont="1" applyFill="1" applyBorder="1" applyAlignment="1" applyProtection="1">
      <alignment horizontal="center" vertical="top" wrapText="1"/>
    </xf>
    <xf numFmtId="0" fontId="5" fillId="0" borderId="0" xfId="3" applyFont="1" applyFill="1" applyAlignment="1" applyProtection="1">
      <alignment horizontal="center" vertical="top"/>
    </xf>
    <xf numFmtId="0" fontId="5" fillId="0" borderId="0" xfId="3" applyFont="1" applyFill="1" applyBorder="1" applyAlignment="1" applyProtection="1">
      <alignment horizontal="center" vertical="top" wrapText="1"/>
    </xf>
    <xf numFmtId="0" fontId="5" fillId="0" borderId="0" xfId="3" quotePrefix="1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center"/>
    </xf>
    <xf numFmtId="0" fontId="5" fillId="0" borderId="0" xfId="3" applyFont="1" applyFill="1" applyAlignment="1">
      <alignment horizontal="center"/>
    </xf>
    <xf numFmtId="0" fontId="9" fillId="0" borderId="0" xfId="3" applyFont="1" applyFill="1" applyAlignment="1" applyProtection="1">
      <alignment horizontal="center" vertical="top"/>
    </xf>
    <xf numFmtId="0" fontId="9" fillId="0" borderId="0" xfId="3" applyFont="1" applyFill="1" applyBorder="1" applyAlignment="1" applyProtection="1">
      <alignment horizontal="center" vertical="top" wrapText="1"/>
    </xf>
    <xf numFmtId="0" fontId="9" fillId="0" borderId="0" xfId="3" quotePrefix="1" applyFont="1" applyAlignment="1" applyProtection="1">
      <alignment horizontal="right" vertical="top"/>
    </xf>
    <xf numFmtId="3" fontId="9" fillId="0" borderId="0" xfId="3" applyNumberFormat="1" applyFont="1" applyBorder="1" applyAlignment="1" applyProtection="1">
      <alignment horizontal="center" vertical="top" wrapText="1"/>
    </xf>
    <xf numFmtId="0" fontId="9" fillId="0" borderId="13" xfId="3" applyFont="1" applyBorder="1" applyAlignment="1" applyProtection="1">
      <alignment horizontal="center" vertical="top"/>
    </xf>
    <xf numFmtId="0" fontId="9" fillId="0" borderId="13" xfId="3" quotePrefix="1" applyFont="1" applyBorder="1" applyAlignment="1" applyProtection="1">
      <alignment horizontal="center" vertical="top"/>
    </xf>
    <xf numFmtId="0" fontId="9" fillId="0" borderId="13" xfId="3" quotePrefix="1" applyFont="1" applyFill="1" applyBorder="1" applyAlignment="1" applyProtection="1">
      <alignment horizontal="center" vertical="top"/>
    </xf>
    <xf numFmtId="3" fontId="9" fillId="0" borderId="13" xfId="3" applyNumberFormat="1" applyFont="1" applyBorder="1" applyAlignment="1" applyProtection="1">
      <alignment horizontal="center" vertical="top"/>
    </xf>
    <xf numFmtId="0" fontId="5" fillId="0" borderId="14" xfId="3" applyFont="1" applyFill="1" applyBorder="1" applyAlignment="1" applyProtection="1">
      <alignment vertical="top" wrapText="1"/>
    </xf>
    <xf numFmtId="0" fontId="9" fillId="0" borderId="0" xfId="3" applyFont="1" applyFill="1" applyAlignment="1" applyProtection="1">
      <alignment vertical="top"/>
    </xf>
    <xf numFmtId="0" fontId="15" fillId="0" borderId="0" xfId="3" applyFont="1" applyAlignment="1" applyProtection="1">
      <alignment vertical="top"/>
    </xf>
    <xf numFmtId="0" fontId="5" fillId="0" borderId="14" xfId="0" quotePrefix="1" applyNumberFormat="1" applyFont="1" applyFill="1" applyBorder="1" applyAlignment="1">
      <alignment horizontal="center" vertical="top" wrapText="1"/>
    </xf>
    <xf numFmtId="0" fontId="5" fillId="0" borderId="14" xfId="0" quotePrefix="1" applyFont="1" applyBorder="1" applyAlignment="1">
      <alignment horizontal="right" vertical="top" wrapText="1"/>
    </xf>
    <xf numFmtId="0" fontId="5" fillId="0" borderId="14" xfId="0" applyFont="1" applyBorder="1" applyAlignment="1">
      <alignment vertical="top" wrapText="1"/>
    </xf>
    <xf numFmtId="0" fontId="5" fillId="0" borderId="15" xfId="3" applyFont="1" applyFill="1" applyBorder="1" applyAlignment="1" applyProtection="1">
      <alignment vertical="top" wrapText="1"/>
    </xf>
    <xf numFmtId="3" fontId="27" fillId="0" borderId="14" xfId="3" applyNumberFormat="1" applyFont="1" applyFill="1" applyBorder="1" applyAlignment="1" applyProtection="1">
      <alignment vertical="top"/>
    </xf>
    <xf numFmtId="3" fontId="5" fillId="2" borderId="14" xfId="3" applyNumberFormat="1" applyFont="1" applyFill="1" applyBorder="1" applyAlignment="1" applyProtection="1">
      <alignment vertical="top"/>
      <protection locked="0"/>
    </xf>
    <xf numFmtId="0" fontId="5" fillId="0" borderId="2" xfId="3" quotePrefix="1" applyFont="1" applyBorder="1" applyAlignment="1" applyProtection="1">
      <alignment horizontal="center" vertical="top"/>
    </xf>
    <xf numFmtId="0" fontId="38" fillId="0" borderId="2" xfId="1" applyFont="1" applyFill="1" applyBorder="1" applyAlignment="1">
      <alignment horizontal="left" vertical="top" wrapText="1"/>
    </xf>
    <xf numFmtId="3" fontId="38" fillId="0" borderId="14" xfId="3" applyNumberFormat="1" applyFont="1" applyFill="1" applyBorder="1" applyAlignment="1" applyProtection="1">
      <alignment vertical="top"/>
    </xf>
    <xf numFmtId="3" fontId="28" fillId="0" borderId="14" xfId="3" applyNumberFormat="1" applyFont="1" applyFill="1" applyBorder="1" applyAlignment="1" applyProtection="1">
      <alignment vertical="top"/>
    </xf>
    <xf numFmtId="0" fontId="5" fillId="0" borderId="14" xfId="3" quotePrefix="1" applyFont="1" applyBorder="1" applyAlignment="1" applyProtection="1">
      <alignment horizontal="center" vertical="top"/>
    </xf>
    <xf numFmtId="0" fontId="5" fillId="2" borderId="14" xfId="3" applyFont="1" applyFill="1" applyBorder="1" applyAlignment="1" applyProtection="1">
      <alignment vertical="top"/>
      <protection locked="0"/>
    </xf>
    <xf numFmtId="3" fontId="9" fillId="0" borderId="10" xfId="3" applyNumberFormat="1" applyFont="1" applyBorder="1" applyAlignment="1" applyProtection="1">
      <alignment horizontal="center" vertical="top" wrapText="1"/>
    </xf>
    <xf numFmtId="0" fontId="9" fillId="0" borderId="0" xfId="3" quotePrefix="1" applyFont="1" applyFill="1" applyBorder="1" applyAlignment="1" applyProtection="1">
      <alignment horizontal="center" vertical="top" wrapText="1"/>
    </xf>
    <xf numFmtId="0" fontId="5" fillId="0" borderId="0" xfId="1"/>
    <xf numFmtId="0" fontId="9" fillId="2" borderId="0" xfId="1" quotePrefix="1" applyFont="1" applyFill="1" applyAlignment="1" applyProtection="1">
      <alignment horizontal="center" wrapText="1"/>
      <protection locked="0"/>
    </xf>
    <xf numFmtId="0" fontId="9" fillId="0" borderId="0" xfId="1" quotePrefix="1" applyFont="1" applyFill="1" applyAlignment="1" applyProtection="1">
      <alignment horizontal="center" wrapText="1"/>
    </xf>
    <xf numFmtId="0" fontId="5" fillId="0" borderId="7" xfId="1" applyBorder="1"/>
    <xf numFmtId="0" fontId="5" fillId="0" borderId="1" xfId="1" applyBorder="1"/>
    <xf numFmtId="0" fontId="9" fillId="2" borderId="1" xfId="1" applyFont="1" applyFill="1" applyBorder="1" applyAlignment="1" applyProtection="1">
      <alignment horizontal="center"/>
      <protection locked="0"/>
    </xf>
    <xf numFmtId="0" fontId="9" fillId="0" borderId="1" xfId="1" applyFont="1" applyBorder="1" applyAlignment="1">
      <alignment horizontal="center"/>
    </xf>
    <xf numFmtId="0" fontId="5" fillId="0" borderId="1" xfId="1" applyBorder="1" applyAlignment="1">
      <alignment horizontal="center"/>
    </xf>
    <xf numFmtId="0" fontId="11" fillId="0" borderId="1" xfId="1" applyFont="1" applyFill="1" applyBorder="1" applyAlignment="1" applyProtection="1">
      <alignment horizontal="center" vertical="top"/>
    </xf>
    <xf numFmtId="0" fontId="9" fillId="0" borderId="1" xfId="1" applyFont="1" applyFill="1" applyBorder="1" applyAlignment="1">
      <alignment horizontal="center"/>
    </xf>
    <xf numFmtId="0" fontId="9" fillId="0" borderId="1" xfId="1" quotePrefix="1" applyFont="1" applyBorder="1" applyAlignment="1">
      <alignment horizontal="center"/>
    </xf>
    <xf numFmtId="0" fontId="9" fillId="0" borderId="1" xfId="1" quotePrefix="1" applyFont="1" applyFill="1" applyBorder="1" applyAlignment="1">
      <alignment horizontal="center"/>
    </xf>
    <xf numFmtId="0" fontId="5" fillId="0" borderId="2" xfId="1" applyBorder="1"/>
    <xf numFmtId="0" fontId="5" fillId="0" borderId="2" xfId="1" applyFill="1" applyBorder="1"/>
    <xf numFmtId="0" fontId="5" fillId="0" borderId="14" xfId="1" applyBorder="1"/>
    <xf numFmtId="0" fontId="9" fillId="0" borderId="14" xfId="1" applyFont="1" applyBorder="1" applyAlignment="1">
      <alignment horizontal="center"/>
    </xf>
    <xf numFmtId="0" fontId="15" fillId="0" borderId="0" xfId="1" applyFont="1" applyAlignment="1" applyProtection="1">
      <alignment vertical="top"/>
    </xf>
    <xf numFmtId="0" fontId="9" fillId="0" borderId="14" xfId="1" quotePrefix="1" applyFont="1" applyFill="1" applyBorder="1" applyAlignment="1" applyProtection="1">
      <alignment horizontal="left" vertical="top" wrapText="1"/>
    </xf>
    <xf numFmtId="3" fontId="5" fillId="0" borderId="14" xfId="1" applyNumberFormat="1" applyFill="1" applyBorder="1" applyProtection="1"/>
    <xf numFmtId="0" fontId="5" fillId="2" borderId="14" xfId="1" applyNumberFormat="1" applyFill="1" applyBorder="1" applyAlignment="1" applyProtection="1">
      <alignment wrapText="1"/>
      <protection locked="0"/>
    </xf>
    <xf numFmtId="0" fontId="5" fillId="0" borderId="14" xfId="1" quotePrefix="1" applyFont="1" applyFill="1" applyBorder="1" applyAlignment="1" applyProtection="1">
      <alignment horizontal="left" vertical="top" wrapText="1" indent="2"/>
    </xf>
    <xf numFmtId="0" fontId="5" fillId="0" borderId="14" xfId="1" applyBorder="1" applyAlignment="1">
      <alignment horizontal="center"/>
    </xf>
    <xf numFmtId="3" fontId="5" fillId="2" borderId="14" xfId="1" applyNumberFormat="1" applyFill="1" applyBorder="1" applyProtection="1">
      <protection locked="0"/>
    </xf>
    <xf numFmtId="3" fontId="27" fillId="0" borderId="14" xfId="1" applyNumberFormat="1" applyFont="1" applyFill="1" applyBorder="1" applyProtection="1"/>
    <xf numFmtId="0" fontId="5" fillId="2" borderId="14" xfId="1" quotePrefix="1" applyNumberFormat="1" applyFill="1" applyBorder="1" applyAlignment="1" applyProtection="1">
      <alignment wrapText="1"/>
      <protection locked="0"/>
    </xf>
    <xf numFmtId="0" fontId="18" fillId="0" borderId="14" xfId="1" quotePrefix="1" applyFont="1" applyFill="1" applyBorder="1" applyAlignment="1" applyProtection="1">
      <alignment horizontal="left" vertical="top" wrapText="1"/>
    </xf>
    <xf numFmtId="0" fontId="9" fillId="0" borderId="0" xfId="3" applyFont="1" applyFill="1" applyBorder="1" applyAlignment="1" applyProtection="1">
      <alignment vertical="top"/>
    </xf>
    <xf numFmtId="0" fontId="5" fillId="0" borderId="0" xfId="3" applyFont="1" applyFill="1" applyBorder="1" applyAlignment="1" applyProtection="1">
      <alignment vertical="top"/>
    </xf>
    <xf numFmtId="3" fontId="9" fillId="0" borderId="0" xfId="3" applyNumberFormat="1" applyFont="1" applyFill="1" applyBorder="1" applyAlignment="1">
      <alignment horizontal="right" vertical="top" wrapText="1"/>
    </xf>
    <xf numFmtId="0" fontId="9" fillId="0" borderId="14" xfId="3" applyFont="1" applyFill="1" applyBorder="1" applyAlignment="1">
      <alignment horizontal="center" vertical="center"/>
    </xf>
    <xf numFmtId="0" fontId="9" fillId="0" borderId="14" xfId="3" quotePrefix="1" applyFont="1" applyFill="1" applyBorder="1" applyAlignment="1" applyProtection="1">
      <alignment horizontal="left" vertical="top"/>
    </xf>
    <xf numFmtId="174" fontId="11" fillId="0" borderId="7" xfId="3" applyNumberFormat="1" applyFont="1" applyFill="1" applyBorder="1" applyAlignment="1" applyProtection="1">
      <alignment horizontal="left" vertical="top" wrapText="1"/>
    </xf>
    <xf numFmtId="3" fontId="26" fillId="0" borderId="7" xfId="3" applyNumberFormat="1" applyFont="1" applyFill="1" applyBorder="1" applyAlignment="1">
      <alignment horizontal="right" vertical="top" wrapText="1"/>
    </xf>
    <xf numFmtId="3" fontId="9" fillId="0" borderId="7" xfId="3" applyNumberFormat="1" applyFont="1" applyFill="1" applyBorder="1" applyAlignment="1">
      <alignment horizontal="right" vertical="top" wrapText="1"/>
    </xf>
    <xf numFmtId="0" fontId="6" fillId="0" borderId="0" xfId="1" applyFont="1" applyAlignment="1" applyProtection="1">
      <alignment vertical="top"/>
    </xf>
    <xf numFmtId="0" fontId="6" fillId="0" borderId="0" xfId="1" applyFont="1" applyAlignment="1" applyProtection="1">
      <alignment vertical="top" wrapText="1"/>
    </xf>
    <xf numFmtId="0" fontId="5" fillId="4" borderId="0" xfId="1" applyFont="1" applyFill="1" applyProtection="1">
      <protection locked="0"/>
    </xf>
    <xf numFmtId="0" fontId="5" fillId="4" borderId="0" xfId="1" quotePrefix="1" applyFont="1" applyFill="1" applyProtection="1">
      <protection locked="0"/>
    </xf>
    <xf numFmtId="0" fontId="6" fillId="3" borderId="0" xfId="1" applyFont="1" applyFill="1" applyAlignment="1" applyProtection="1">
      <alignment vertical="top"/>
    </xf>
    <xf numFmtId="0" fontId="6" fillId="0" borderId="0" xfId="1" applyFont="1" applyFill="1" applyAlignment="1" applyProtection="1">
      <alignment horizontal="left" vertical="top"/>
    </xf>
    <xf numFmtId="0" fontId="7" fillId="0" borderId="0" xfId="1" quotePrefix="1" applyFont="1" applyAlignment="1" applyProtection="1">
      <alignment horizontal="center" vertical="top" wrapText="1"/>
      <protection locked="0"/>
    </xf>
    <xf numFmtId="0" fontId="7" fillId="0" borderId="0" xfId="1" quotePrefix="1" applyFont="1" applyAlignment="1" applyProtection="1">
      <alignment horizontal="center" vertical="top" wrapText="1"/>
    </xf>
    <xf numFmtId="0" fontId="6" fillId="0" borderId="0" xfId="1" quotePrefix="1" applyFont="1" applyFill="1" applyAlignment="1" applyProtection="1">
      <alignment horizontal="left" vertical="top"/>
    </xf>
    <xf numFmtId="0" fontId="6" fillId="0" borderId="0" xfId="1" applyFont="1" applyAlignment="1" applyProtection="1">
      <alignment horizontal="left" vertical="top"/>
    </xf>
    <xf numFmtId="0" fontId="7" fillId="0" borderId="0" xfId="1" applyFont="1" applyAlignment="1" applyProtection="1">
      <alignment horizontal="center" vertical="top"/>
    </xf>
    <xf numFmtId="0" fontId="7" fillId="0" borderId="0" xfId="1" quotePrefix="1" applyFont="1" applyAlignment="1" applyProtection="1">
      <alignment horizontal="center" vertical="top"/>
    </xf>
    <xf numFmtId="0" fontId="6" fillId="0" borderId="0" xfId="1" applyFont="1" applyFill="1" applyAlignment="1" applyProtection="1">
      <alignment vertical="top"/>
    </xf>
    <xf numFmtId="0" fontId="6" fillId="0" borderId="0" xfId="1" applyFont="1" applyFill="1" applyAlignment="1" applyProtection="1">
      <alignment vertical="top" wrapText="1"/>
    </xf>
    <xf numFmtId="0" fontId="6" fillId="0" borderId="10" xfId="1" applyFont="1" applyFill="1" applyBorder="1" applyAlignment="1" applyProtection="1">
      <alignment vertical="top"/>
    </xf>
    <xf numFmtId="0" fontId="6" fillId="0" borderId="10" xfId="1" applyFont="1" applyFill="1" applyBorder="1" applyAlignment="1" applyProtection="1">
      <alignment vertical="top" wrapText="1"/>
    </xf>
    <xf numFmtId="0" fontId="18" fillId="0" borderId="10" xfId="1" applyFont="1" applyFill="1" applyBorder="1" applyAlignment="1" applyProtection="1">
      <alignment horizontal="center" vertical="top"/>
    </xf>
    <xf numFmtId="0" fontId="9" fillId="0" borderId="10" xfId="1" applyFont="1" applyFill="1" applyBorder="1" applyAlignment="1" applyProtection="1">
      <alignment horizontal="center" vertical="top"/>
    </xf>
    <xf numFmtId="0" fontId="7" fillId="2" borderId="10" xfId="1" applyFont="1" applyFill="1" applyBorder="1" applyAlignment="1" applyProtection="1">
      <alignment horizontal="center" vertical="top"/>
      <protection locked="0"/>
    </xf>
    <xf numFmtId="0" fontId="7" fillId="0" borderId="10" xfId="1" applyFont="1" applyFill="1" applyBorder="1" applyAlignment="1" applyProtection="1">
      <alignment horizontal="center" vertical="top"/>
    </xf>
    <xf numFmtId="0" fontId="11" fillId="0" borderId="10" xfId="1" applyFont="1" applyFill="1" applyBorder="1" applyAlignment="1" applyProtection="1">
      <alignment horizontal="center" vertical="top"/>
    </xf>
    <xf numFmtId="0" fontId="7" fillId="0" borderId="0" xfId="1" applyFont="1" applyFill="1" applyAlignment="1" applyProtection="1">
      <alignment horizontal="center" vertical="top"/>
    </xf>
    <xf numFmtId="0" fontId="7" fillId="0" borderId="0" xfId="1" quotePrefix="1" applyFont="1" applyFill="1" applyAlignment="1" applyProtection="1">
      <alignment horizontal="center" vertical="top" wrapText="1"/>
    </xf>
    <xf numFmtId="0" fontId="29" fillId="0" borderId="0" xfId="1" applyFont="1" applyFill="1" applyAlignment="1" applyProtection="1">
      <alignment horizontal="center" vertical="top"/>
    </xf>
    <xf numFmtId="0" fontId="11" fillId="0" borderId="0" xfId="1" applyFont="1" applyFill="1" applyBorder="1" applyAlignment="1" applyProtection="1">
      <alignment horizontal="center" vertical="top"/>
    </xf>
    <xf numFmtId="0" fontId="11" fillId="0" borderId="0" xfId="1" quotePrefix="1" applyFont="1" applyFill="1" applyBorder="1" applyAlignment="1" applyProtection="1">
      <alignment horizontal="center" vertical="top"/>
    </xf>
    <xf numFmtId="0" fontId="18" fillId="2" borderId="0" xfId="1" applyFont="1" applyFill="1" applyBorder="1" applyAlignment="1" applyProtection="1">
      <alignment horizontal="center" vertical="top"/>
      <protection locked="0"/>
    </xf>
    <xf numFmtId="0" fontId="14" fillId="0" borderId="0" xfId="1" applyFont="1" applyFill="1" applyBorder="1" applyAlignment="1" applyProtection="1">
      <alignment horizontal="center" vertical="top"/>
    </xf>
    <xf numFmtId="0" fontId="7" fillId="2" borderId="0" xfId="1" applyFont="1" applyFill="1" applyBorder="1" applyAlignment="1" applyProtection="1">
      <alignment horizontal="center" vertical="top"/>
      <protection locked="0"/>
    </xf>
    <xf numFmtId="0" fontId="7" fillId="0" borderId="0" xfId="1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center" vertical="top"/>
      <protection locked="0"/>
    </xf>
    <xf numFmtId="0" fontId="7" fillId="0" borderId="0" xfId="1" applyFont="1" applyFill="1" applyAlignment="1" applyProtection="1">
      <alignment vertical="top"/>
    </xf>
    <xf numFmtId="0" fontId="7" fillId="0" borderId="0" xfId="1" quotePrefix="1" applyFont="1" applyFill="1" applyAlignment="1" applyProtection="1">
      <alignment horizontal="center" vertical="top"/>
    </xf>
    <xf numFmtId="0" fontId="18" fillId="0" borderId="0" xfId="1" applyFont="1" applyAlignment="1" applyProtection="1">
      <alignment horizontal="center" vertical="top"/>
    </xf>
    <xf numFmtId="0" fontId="29" fillId="0" borderId="0" xfId="1" applyFont="1" applyAlignment="1" applyProtection="1">
      <alignment horizontal="center" vertical="top"/>
    </xf>
    <xf numFmtId="0" fontId="18" fillId="2" borderId="0" xfId="1" applyFont="1" applyFill="1" applyAlignment="1" applyProtection="1">
      <alignment horizontal="center" vertical="top"/>
      <protection locked="0"/>
    </xf>
    <xf numFmtId="0" fontId="6" fillId="0" borderId="0" xfId="1" applyFont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center" vertical="top"/>
    </xf>
    <xf numFmtId="0" fontId="7" fillId="0" borderId="0" xfId="1" quotePrefix="1" applyFont="1" applyFill="1" applyBorder="1" applyAlignment="1" applyProtection="1">
      <alignment horizontal="center" vertical="top"/>
    </xf>
    <xf numFmtId="0" fontId="11" fillId="0" borderId="0" xfId="1" quotePrefix="1" applyFont="1" applyFill="1" applyBorder="1" applyAlignment="1" applyProtection="1">
      <alignment horizontal="center" vertical="top"/>
      <protection locked="0"/>
    </xf>
    <xf numFmtId="0" fontId="14" fillId="0" borderId="0" xfId="1" quotePrefix="1" applyFont="1" applyFill="1" applyBorder="1" applyAlignment="1" applyProtection="1">
      <alignment horizontal="center" vertical="top"/>
    </xf>
    <xf numFmtId="0" fontId="7" fillId="0" borderId="0" xfId="1" quotePrefix="1" applyFont="1" applyFill="1" applyAlignment="1" applyProtection="1">
      <alignment horizontal="right" vertical="top" wrapText="1"/>
    </xf>
    <xf numFmtId="0" fontId="29" fillId="0" borderId="0" xfId="1" quotePrefix="1" applyFont="1" applyFill="1" applyAlignment="1" applyProtection="1">
      <alignment horizontal="center" vertical="top"/>
    </xf>
    <xf numFmtId="0" fontId="7" fillId="0" borderId="0" xfId="1" applyFont="1" applyFill="1" applyAlignment="1" applyProtection="1">
      <alignment horizontal="center" vertical="top" wrapText="1"/>
    </xf>
    <xf numFmtId="0" fontId="29" fillId="0" borderId="0" xfId="1" quotePrefix="1" applyFont="1" applyFill="1" applyAlignment="1" applyProtection="1">
      <alignment horizontal="center" vertical="top" wrapText="1"/>
    </xf>
    <xf numFmtId="0" fontId="11" fillId="0" borderId="16" xfId="1" applyFont="1" applyFill="1" applyBorder="1" applyAlignment="1" applyProtection="1">
      <alignment horizontal="center" vertical="top"/>
    </xf>
    <xf numFmtId="0" fontId="30" fillId="0" borderId="16" xfId="1" quotePrefix="1" applyFont="1" applyFill="1" applyBorder="1" applyAlignment="1" applyProtection="1">
      <alignment horizontal="center" vertical="top"/>
    </xf>
    <xf numFmtId="0" fontId="6" fillId="0" borderId="13" xfId="1" applyFont="1" applyFill="1" applyBorder="1" applyAlignment="1" applyProtection="1">
      <alignment vertical="top"/>
    </xf>
    <xf numFmtId="0" fontId="7" fillId="0" borderId="13" xfId="1" quotePrefix="1" applyFont="1" applyFill="1" applyBorder="1" applyAlignment="1" applyProtection="1">
      <alignment horizontal="center" vertical="top" wrapText="1"/>
    </xf>
    <xf numFmtId="0" fontId="7" fillId="0" borderId="13" xfId="1" quotePrefix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vertical="top"/>
    </xf>
    <xf numFmtId="0" fontId="7" fillId="0" borderId="0" xfId="1" quotePrefix="1" applyFont="1" applyFill="1" applyBorder="1" applyAlignment="1" applyProtection="1">
      <alignment horizontal="center" vertical="top" wrapText="1"/>
    </xf>
    <xf numFmtId="0" fontId="31" fillId="0" borderId="14" xfId="1" quotePrefix="1" applyNumberFormat="1" applyFont="1" applyFill="1" applyBorder="1" applyAlignment="1" applyProtection="1">
      <alignment horizontal="right" vertical="top"/>
    </xf>
    <xf numFmtId="0" fontId="18" fillId="0" borderId="14" xfId="1" quotePrefix="1" applyNumberFormat="1" applyFont="1" applyFill="1" applyBorder="1" applyAlignment="1" applyProtection="1">
      <alignment horizontal="left" vertical="top" wrapText="1"/>
    </xf>
    <xf numFmtId="0" fontId="7" fillId="0" borderId="14" xfId="1" quotePrefix="1" applyNumberFormat="1" applyFont="1" applyFill="1" applyBorder="1" applyAlignment="1" applyProtection="1">
      <alignment horizontal="left" vertical="top" wrapText="1"/>
    </xf>
    <xf numFmtId="3" fontId="32" fillId="0" borderId="14" xfId="1" applyNumberFormat="1" applyFont="1" applyFill="1" applyBorder="1" applyAlignment="1" applyProtection="1">
      <alignment vertical="top"/>
    </xf>
    <xf numFmtId="3" fontId="33" fillId="0" borderId="14" xfId="1" applyNumberFormat="1" applyFont="1" applyFill="1" applyBorder="1" applyAlignment="1" applyProtection="1">
      <alignment vertical="top" wrapText="1"/>
    </xf>
    <xf numFmtId="10" fontId="18" fillId="0" borderId="14" xfId="1" applyNumberFormat="1" applyFont="1" applyFill="1" applyBorder="1" applyAlignment="1" applyProtection="1">
      <alignment vertical="top" wrapText="1"/>
    </xf>
    <xf numFmtId="0" fontId="31" fillId="0" borderId="0" xfId="1" applyFont="1" applyAlignment="1" applyProtection="1">
      <alignment vertical="top"/>
    </xf>
    <xf numFmtId="0" fontId="30" fillId="0" borderId="14" xfId="1" quotePrefix="1" applyNumberFormat="1" applyFont="1" applyFill="1" applyBorder="1" applyAlignment="1" applyProtection="1">
      <alignment horizontal="left" vertical="top" wrapText="1"/>
    </xf>
    <xf numFmtId="0" fontId="30" fillId="0" borderId="14" xfId="1" quotePrefix="1" applyNumberFormat="1" applyFont="1" applyFill="1" applyBorder="1" applyAlignment="1" applyProtection="1">
      <alignment horizontal="right" vertical="top"/>
    </xf>
    <xf numFmtId="3" fontId="12" fillId="2" borderId="14" xfId="1" applyNumberFormat="1" applyFont="1" applyFill="1" applyBorder="1" applyAlignment="1" applyProtection="1">
      <alignment vertical="top"/>
      <protection locked="0"/>
    </xf>
    <xf numFmtId="3" fontId="34" fillId="0" borderId="14" xfId="1" applyNumberFormat="1" applyFont="1" applyFill="1" applyBorder="1" applyAlignment="1" applyProtection="1">
      <alignment vertical="top" wrapText="1"/>
    </xf>
    <xf numFmtId="10" fontId="30" fillId="0" borderId="14" xfId="1" applyNumberFormat="1" applyFont="1" applyFill="1" applyBorder="1" applyAlignment="1" applyProtection="1">
      <alignment vertical="top" wrapText="1"/>
    </xf>
    <xf numFmtId="0" fontId="30" fillId="0" borderId="0" xfId="1" applyFont="1" applyAlignment="1" applyProtection="1">
      <alignment vertical="top"/>
    </xf>
    <xf numFmtId="3" fontId="39" fillId="0" borderId="0" xfId="1" applyNumberFormat="1" applyFont="1" applyAlignment="1" applyProtection="1">
      <alignment vertical="top"/>
    </xf>
    <xf numFmtId="3" fontId="40" fillId="0" borderId="0" xfId="1" applyNumberFormat="1" applyFont="1" applyAlignment="1" applyProtection="1">
      <alignment vertical="top"/>
    </xf>
    <xf numFmtId="0" fontId="7" fillId="0" borderId="10" xfId="1" applyFont="1" applyFill="1" applyBorder="1" applyAlignment="1" applyProtection="1">
      <alignment horizontal="center" vertical="top" wrapText="1"/>
      <protection locked="0"/>
    </xf>
    <xf numFmtId="3" fontId="12" fillId="0" borderId="14" xfId="1" applyNumberFormat="1" applyFont="1" applyFill="1" applyBorder="1" applyAlignment="1" applyProtection="1">
      <alignment vertical="top"/>
      <protection locked="0"/>
    </xf>
    <xf numFmtId="3" fontId="40" fillId="0" borderId="14" xfId="1" applyNumberFormat="1" applyFont="1" applyFill="1" applyBorder="1" applyAlignment="1" applyProtection="1">
      <alignment vertical="top"/>
    </xf>
    <xf numFmtId="0" fontId="7" fillId="2" borderId="10" xfId="1" applyFont="1" applyFill="1" applyBorder="1" applyAlignment="1" applyProtection="1">
      <alignment horizontal="center" vertical="top" wrapText="1"/>
      <protection locked="0"/>
    </xf>
    <xf numFmtId="0" fontId="35" fillId="0" borderId="14" xfId="1" quotePrefix="1" applyNumberFormat="1" applyFont="1" applyFill="1" applyBorder="1" applyAlignment="1" applyProtection="1">
      <alignment horizontal="left" vertical="top" wrapText="1" indent="1"/>
    </xf>
    <xf numFmtId="0" fontId="7" fillId="2" borderId="0" xfId="1" applyFont="1" applyFill="1" applyAlignment="1" applyProtection="1">
      <alignment horizontal="center" vertical="top" wrapText="1"/>
      <protection locked="0"/>
    </xf>
    <xf numFmtId="0" fontId="6" fillId="0" borderId="14" xfId="1" applyNumberFormat="1" applyFont="1" applyFill="1" applyBorder="1" applyAlignment="1" applyProtection="1">
      <alignment vertical="top"/>
    </xf>
    <xf numFmtId="0" fontId="6" fillId="0" borderId="14" xfId="1" quotePrefix="1" applyNumberFormat="1" applyFont="1" applyFill="1" applyBorder="1" applyAlignment="1" applyProtection="1">
      <alignment vertical="top" wrapText="1"/>
    </xf>
    <xf numFmtId="3" fontId="30" fillId="0" borderId="14" xfId="1" quotePrefix="1" applyNumberFormat="1" applyFont="1" applyFill="1" applyBorder="1" applyAlignment="1" applyProtection="1">
      <alignment vertical="top" wrapText="1"/>
    </xf>
    <xf numFmtId="10" fontId="30" fillId="0" borderId="14" xfId="1" quotePrefix="1" applyNumberFormat="1" applyFont="1" applyFill="1" applyBorder="1" applyAlignment="1" applyProtection="1">
      <alignment vertical="top" wrapText="1"/>
    </xf>
    <xf numFmtId="3" fontId="12" fillId="2" borderId="1" xfId="0" applyNumberFormat="1" applyFont="1" applyFill="1" applyBorder="1" applyAlignment="1" applyProtection="1">
      <alignment vertical="top"/>
      <protection locked="0"/>
    </xf>
    <xf numFmtId="3" fontId="12" fillId="2" borderId="1" xfId="0" applyNumberFormat="1" applyFont="1" applyFill="1" applyBorder="1" applyAlignment="1" applyProtection="1">
      <alignment vertical="top"/>
      <protection locked="0"/>
    </xf>
    <xf numFmtId="3" fontId="37" fillId="2" borderId="1" xfId="0" applyNumberFormat="1" applyFont="1" applyFill="1" applyBorder="1" applyAlignment="1" applyProtection="1">
      <alignment vertical="top"/>
      <protection locked="0"/>
    </xf>
    <xf numFmtId="3" fontId="12" fillId="2" borderId="1" xfId="0" applyNumberFormat="1" applyFont="1" applyFill="1" applyBorder="1" applyAlignment="1" applyProtection="1">
      <alignment vertical="top"/>
      <protection locked="0"/>
    </xf>
    <xf numFmtId="3" fontId="37" fillId="2" borderId="1" xfId="0" applyNumberFormat="1" applyFont="1" applyFill="1" applyBorder="1" applyAlignment="1" applyProtection="1">
      <alignment vertical="top"/>
      <protection locked="0"/>
    </xf>
  </cellXfs>
  <cellStyles count="4">
    <cellStyle name="Normal" xfId="0" builtinId="0"/>
    <cellStyle name="Normal 2" xfId="1"/>
    <cellStyle name="Normal_EBK_PROJECT_2001-last" xfId="2"/>
    <cellStyle name="Normal_Maket-Otchet-200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Drop" dropStyle="combo" dx="22" fmlaRange="Inf!$A$2:$A$3" sel="2" val="0"/>
</file>

<file path=xl/ctrlProps/ctrlProp3.xml><?xml version="1.0" encoding="utf-8"?>
<formControlPr xmlns="http://schemas.microsoft.com/office/spreadsheetml/2009/9/main" objectType="Drop" dropStyle="combo" dx="22" fmlaRange="Inf!$A$2:$A$3" sel="2" val="0"/>
</file>

<file path=xl/ctrlProps/ctrlProp4.xml><?xml version="1.0" encoding="utf-8"?>
<formControlPr xmlns="http://schemas.microsoft.com/office/spreadsheetml/2009/9/main" objectType="Drop" dropStyle="combo" dx="22" fmlaRange="Inf!$A$2:$A$3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19050</xdr:rowOff>
        </xdr:from>
        <xdr:to>
          <xdr:col>2</xdr:col>
          <xdr:colOff>1362075</xdr:colOff>
          <xdr:row>10</xdr:row>
          <xdr:rowOff>152400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7EE2AFFC-35DE-5F3A-9FEC-0D8B21D123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</xdr:row>
          <xdr:rowOff>428625</xdr:rowOff>
        </xdr:from>
        <xdr:to>
          <xdr:col>3</xdr:col>
          <xdr:colOff>1114425</xdr:colOff>
          <xdr:row>4</xdr:row>
          <xdr:rowOff>704850</xdr:rowOff>
        </xdr:to>
        <xdr:sp macro="" textlink="">
          <xdr:nvSpPr>
            <xdr:cNvPr id="33793" name="Drop Dow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244A0F22-B4A3-FF2C-8CCF-C6984BA18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628650</xdr:rowOff>
        </xdr:from>
        <xdr:to>
          <xdr:col>3</xdr:col>
          <xdr:colOff>1085850</xdr:colOff>
          <xdr:row>4</xdr:row>
          <xdr:rowOff>904875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89EE9D29-6AA0-3588-693A-7BE6437068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6</xdr:row>
          <xdr:rowOff>123825</xdr:rowOff>
        </xdr:from>
        <xdr:to>
          <xdr:col>2</xdr:col>
          <xdr:colOff>1466850</xdr:colOff>
          <xdr:row>8</xdr:row>
          <xdr:rowOff>114300</xdr:rowOff>
        </xdr:to>
        <xdr:sp macro="" textlink="">
          <xdr:nvSpPr>
            <xdr:cNvPr id="35841" name="Drop Down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60271A59-8E8F-7243-764F-B44F380594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\\mfshare\mf\__&#1059;&#1058;&#1054;&#1063;&#1053;&#1045;&#1053;%20&#1055;&#1051;&#1040;&#1053;\OI-2015\Obrabotka\Old\2100.xl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Y1275"/>
  <sheetViews>
    <sheetView zoomScale="90" zoomScaleNormal="90" workbookViewId="0">
      <pane xSplit="4" ySplit="13" topLeftCell="E133" activePane="bottomRight" state="frozen"/>
      <selection activeCell="B1" sqref="B1"/>
      <selection pane="topRight" activeCell="E1" sqref="E1"/>
      <selection pane="bottomLeft" activeCell="B14" sqref="B14"/>
      <selection pane="bottomRight" activeCell="C3" sqref="C3"/>
    </sheetView>
  </sheetViews>
  <sheetFormatPr defaultColWidth="10.5703125" defaultRowHeight="12.75"/>
  <cols>
    <col min="1" max="1" width="3.5703125" style="4" hidden="1" customWidth="1"/>
    <col min="2" max="2" width="3.7109375" style="2" customWidth="1"/>
    <col min="3" max="3" width="67.7109375" style="4" customWidth="1"/>
    <col min="4" max="4" width="10.42578125" style="6" customWidth="1"/>
    <col min="5" max="22" width="14.7109375" style="4" customWidth="1"/>
    <col min="23" max="23" width="15.5703125" style="4" customWidth="1"/>
    <col min="24" max="24" width="14.7109375" style="4" customWidth="1"/>
    <col min="25" max="25" width="3" style="4" customWidth="1"/>
    <col min="26" max="16384" width="10.5703125" style="4"/>
  </cols>
  <sheetData>
    <row r="1" spans="1:25">
      <c r="A1" s="1">
        <v>1</v>
      </c>
      <c r="B1" s="139" t="s">
        <v>438</v>
      </c>
      <c r="C1" s="85"/>
      <c r="D1" s="3"/>
      <c r="Y1" s="128"/>
    </row>
    <row r="2" spans="1:25">
      <c r="A2" s="1">
        <v>1</v>
      </c>
      <c r="C2" s="76" t="s">
        <v>229</v>
      </c>
      <c r="D2" s="5"/>
    </row>
    <row r="3" spans="1:25">
      <c r="A3" s="1">
        <v>1</v>
      </c>
      <c r="C3" s="88" t="s">
        <v>666</v>
      </c>
    </row>
    <row r="4" spans="1:25">
      <c r="A4" s="1">
        <v>1</v>
      </c>
      <c r="C4" s="76" t="s">
        <v>654</v>
      </c>
    </row>
    <row r="5" spans="1:25" ht="13.5" thickBot="1">
      <c r="A5" s="1">
        <v>1</v>
      </c>
      <c r="C5" s="7"/>
      <c r="D5" s="7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5">
      <c r="A6" s="1">
        <v>1</v>
      </c>
      <c r="B6" s="140"/>
      <c r="C6" s="141"/>
      <c r="D6" s="103"/>
      <c r="E6" s="198"/>
      <c r="F6" s="199"/>
      <c r="G6" s="197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200"/>
      <c r="V6" s="196"/>
      <c r="W6" s="198"/>
      <c r="X6" s="198"/>
    </row>
    <row r="7" spans="1:25" ht="63.75">
      <c r="A7" s="1">
        <v>1</v>
      </c>
      <c r="B7" s="142"/>
      <c r="C7" s="9" t="s">
        <v>0</v>
      </c>
      <c r="D7" s="9"/>
      <c r="E7" s="191" t="s">
        <v>439</v>
      </c>
      <c r="F7" s="194" t="s">
        <v>441</v>
      </c>
      <c r="G7" s="194" t="s">
        <v>442</v>
      </c>
      <c r="H7" s="194" t="s">
        <v>443</v>
      </c>
      <c r="I7" s="194" t="s">
        <v>444</v>
      </c>
      <c r="J7" s="194" t="s">
        <v>445</v>
      </c>
      <c r="K7" s="194" t="s">
        <v>446</v>
      </c>
      <c r="L7" s="194" t="s">
        <v>447</v>
      </c>
      <c r="M7" s="194" t="s">
        <v>448</v>
      </c>
      <c r="N7" s="194" t="s">
        <v>449</v>
      </c>
      <c r="O7" s="194" t="s">
        <v>450</v>
      </c>
      <c r="P7" s="194" t="s">
        <v>451</v>
      </c>
      <c r="Q7" s="194" t="s">
        <v>452</v>
      </c>
      <c r="R7" s="194" t="s">
        <v>453</v>
      </c>
      <c r="S7" s="194" t="s">
        <v>454</v>
      </c>
      <c r="T7" s="194" t="s">
        <v>455</v>
      </c>
      <c r="U7" s="194" t="s">
        <v>456</v>
      </c>
      <c r="V7" s="191" t="s">
        <v>440</v>
      </c>
      <c r="W7" s="192" t="s">
        <v>458</v>
      </c>
      <c r="X7" s="192" t="s">
        <v>457</v>
      </c>
    </row>
    <row r="8" spans="1:25">
      <c r="A8" s="1">
        <v>1</v>
      </c>
      <c r="B8" s="142"/>
      <c r="C8" s="201" t="s">
        <v>200</v>
      </c>
      <c r="D8" s="9"/>
      <c r="E8" s="182" t="s">
        <v>655</v>
      </c>
      <c r="F8" s="181"/>
      <c r="G8" s="181"/>
      <c r="H8" s="181"/>
      <c r="I8" s="193"/>
      <c r="J8" s="181"/>
      <c r="K8" s="181"/>
      <c r="L8" s="181"/>
      <c r="M8" s="193"/>
      <c r="N8" s="181"/>
      <c r="O8" s="181"/>
      <c r="P8" s="181"/>
      <c r="Q8" s="193"/>
      <c r="R8" s="181"/>
      <c r="S8" s="181"/>
      <c r="T8" s="181"/>
      <c r="U8" s="193"/>
      <c r="V8" s="181" t="str">
        <f>E8</f>
        <v>2024 г.</v>
      </c>
      <c r="W8" s="181" t="str">
        <f>E8</f>
        <v>2024 г.</v>
      </c>
      <c r="X8" s="181" t="str">
        <f>E8</f>
        <v>2024 г.</v>
      </c>
    </row>
    <row r="9" spans="1:25" ht="1.1499999999999999" customHeight="1">
      <c r="A9" s="1">
        <v>1</v>
      </c>
      <c r="B9" s="142"/>
      <c r="C9" s="77"/>
      <c r="D9" s="9"/>
      <c r="E9" s="182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3"/>
      <c r="X9" s="181"/>
    </row>
    <row r="10" spans="1:25" ht="1.1499999999999999" customHeight="1">
      <c r="A10" s="1">
        <v>1</v>
      </c>
      <c r="B10" s="142"/>
      <c r="C10" s="77"/>
      <c r="D10" s="9"/>
      <c r="E10" s="182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3"/>
      <c r="X10" s="183"/>
    </row>
    <row r="11" spans="1:25" ht="13.5" thickBot="1">
      <c r="A11" s="1">
        <v>1</v>
      </c>
      <c r="B11" s="129"/>
      <c r="C11" s="130"/>
      <c r="D11" s="130"/>
      <c r="E11" s="130"/>
      <c r="F11" s="185"/>
      <c r="G11" s="185"/>
      <c r="H11" s="185"/>
      <c r="I11" s="186" t="s">
        <v>459</v>
      </c>
      <c r="J11" s="185"/>
      <c r="K11" s="185"/>
      <c r="L11" s="185"/>
      <c r="M11" s="187" t="s">
        <v>460</v>
      </c>
      <c r="N11" s="185"/>
      <c r="O11" s="185"/>
      <c r="P11" s="185"/>
      <c r="Q11" s="187" t="s">
        <v>461</v>
      </c>
      <c r="R11" s="185"/>
      <c r="S11" s="185"/>
      <c r="T11" s="185"/>
      <c r="U11" s="186" t="s">
        <v>462</v>
      </c>
      <c r="V11" s="187" t="s">
        <v>463</v>
      </c>
      <c r="W11" s="195" t="s">
        <v>464</v>
      </c>
      <c r="X11" s="187" t="s">
        <v>465</v>
      </c>
    </row>
    <row r="12" spans="1:25" ht="13.5" thickBot="1">
      <c r="A12" s="1">
        <v>1</v>
      </c>
      <c r="B12" s="143"/>
      <c r="C12" s="130" t="s">
        <v>1</v>
      </c>
      <c r="D12" s="130"/>
      <c r="E12" s="130">
        <v>1</v>
      </c>
      <c r="F12" s="130">
        <f t="shared" ref="F12:X12" si="0">E12+1</f>
        <v>2</v>
      </c>
      <c r="G12" s="130">
        <f t="shared" si="0"/>
        <v>3</v>
      </c>
      <c r="H12" s="130">
        <f t="shared" si="0"/>
        <v>4</v>
      </c>
      <c r="I12" s="130">
        <f t="shared" si="0"/>
        <v>5</v>
      </c>
      <c r="J12" s="130">
        <f t="shared" si="0"/>
        <v>6</v>
      </c>
      <c r="K12" s="130">
        <f t="shared" si="0"/>
        <v>7</v>
      </c>
      <c r="L12" s="130">
        <f t="shared" si="0"/>
        <v>8</v>
      </c>
      <c r="M12" s="130">
        <f t="shared" si="0"/>
        <v>9</v>
      </c>
      <c r="N12" s="130">
        <f t="shared" si="0"/>
        <v>10</v>
      </c>
      <c r="O12" s="130">
        <f t="shared" si="0"/>
        <v>11</v>
      </c>
      <c r="P12" s="130">
        <f t="shared" si="0"/>
        <v>12</v>
      </c>
      <c r="Q12" s="130">
        <f t="shared" si="0"/>
        <v>13</v>
      </c>
      <c r="R12" s="130">
        <f t="shared" si="0"/>
        <v>14</v>
      </c>
      <c r="S12" s="130">
        <f t="shared" si="0"/>
        <v>15</v>
      </c>
      <c r="T12" s="130">
        <f t="shared" si="0"/>
        <v>16</v>
      </c>
      <c r="U12" s="130">
        <f t="shared" si="0"/>
        <v>17</v>
      </c>
      <c r="V12" s="130">
        <f t="shared" si="0"/>
        <v>18</v>
      </c>
      <c r="W12" s="130">
        <f t="shared" si="0"/>
        <v>19</v>
      </c>
      <c r="X12" s="130">
        <f t="shared" si="0"/>
        <v>20</v>
      </c>
    </row>
    <row r="13" spans="1:25">
      <c r="A13" s="1">
        <v>1</v>
      </c>
      <c r="B13" s="13"/>
      <c r="C13" s="14"/>
      <c r="D13" s="1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131"/>
    </row>
    <row r="14" spans="1:25" s="18" customFormat="1">
      <c r="A14" s="144">
        <v>1</v>
      </c>
      <c r="B14" s="145"/>
      <c r="C14" s="22" t="s">
        <v>269</v>
      </c>
      <c r="D14" s="146" t="s">
        <v>2</v>
      </c>
      <c r="E14" s="108">
        <f>SUBTOTAL(9,E16:E94)</f>
        <v>66163992</v>
      </c>
      <c r="F14" s="108">
        <f t="shared" ref="F14:V14" si="1">SUBTOTAL(9,F16:F94)</f>
        <v>1615605</v>
      </c>
      <c r="G14" s="108">
        <f t="shared" si="1"/>
        <v>8269858</v>
      </c>
      <c r="H14" s="108">
        <f t="shared" si="1"/>
        <v>18968321</v>
      </c>
      <c r="I14" s="108">
        <f t="shared" si="1"/>
        <v>28853784</v>
      </c>
      <c r="J14" s="108">
        <f t="shared" si="1"/>
        <v>1403591</v>
      </c>
      <c r="K14" s="108">
        <f t="shared" si="1"/>
        <v>677765</v>
      </c>
      <c r="L14" s="108">
        <f t="shared" si="1"/>
        <v>826620</v>
      </c>
      <c r="M14" s="108">
        <f t="shared" si="1"/>
        <v>2907976</v>
      </c>
      <c r="N14" s="108">
        <f t="shared" si="1"/>
        <v>1251433</v>
      </c>
      <c r="O14" s="108">
        <f t="shared" si="1"/>
        <v>982614</v>
      </c>
      <c r="P14" s="108">
        <f t="shared" si="1"/>
        <v>8822688</v>
      </c>
      <c r="Q14" s="108">
        <f t="shared" si="1"/>
        <v>11056735</v>
      </c>
      <c r="R14" s="108">
        <f t="shared" si="1"/>
        <v>21240879</v>
      </c>
      <c r="S14" s="108">
        <f t="shared" si="1"/>
        <v>1369777</v>
      </c>
      <c r="T14" s="108">
        <f t="shared" si="1"/>
        <v>734841</v>
      </c>
      <c r="U14" s="108">
        <f t="shared" si="1"/>
        <v>23345497</v>
      </c>
      <c r="V14" s="108">
        <f t="shared" si="1"/>
        <v>66163992</v>
      </c>
      <c r="W14" s="147">
        <f>E14-I14-M14-Q14-U14</f>
        <v>0</v>
      </c>
      <c r="X14" s="178">
        <f>IF(E14&lt;&gt;0,V14/E14,0)</f>
        <v>1</v>
      </c>
    </row>
    <row r="15" spans="1:25" s="18" customFormat="1">
      <c r="A15" s="144">
        <v>1</v>
      </c>
      <c r="B15" s="148"/>
      <c r="C15" s="149"/>
      <c r="D15" s="150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spans="1:25" s="18" customFormat="1" hidden="1">
      <c r="A16" s="151">
        <f t="shared" ref="A16:A47" si="2">IF(MAX(E16:Y16)=0,IF(MIN(E16:Y16)=0,3,2),2)</f>
        <v>3</v>
      </c>
      <c r="B16" s="152" t="s">
        <v>73</v>
      </c>
      <c r="C16" s="153" t="s">
        <v>241</v>
      </c>
      <c r="D16" s="150"/>
      <c r="E16" s="109">
        <f>SUBTOTAL(9,E17:E39)</f>
        <v>0</v>
      </c>
      <c r="F16" s="109">
        <f t="shared" ref="F16:V16" si="3">SUBTOTAL(9,F17:F39)</f>
        <v>0</v>
      </c>
      <c r="G16" s="109">
        <f t="shared" si="3"/>
        <v>0</v>
      </c>
      <c r="H16" s="109">
        <f t="shared" si="3"/>
        <v>0</v>
      </c>
      <c r="I16" s="109">
        <f t="shared" si="3"/>
        <v>0</v>
      </c>
      <c r="J16" s="109">
        <f t="shared" si="3"/>
        <v>0</v>
      </c>
      <c r="K16" s="109">
        <f t="shared" si="3"/>
        <v>0</v>
      </c>
      <c r="L16" s="109">
        <f t="shared" si="3"/>
        <v>0</v>
      </c>
      <c r="M16" s="109">
        <f t="shared" si="3"/>
        <v>0</v>
      </c>
      <c r="N16" s="109">
        <f t="shared" si="3"/>
        <v>0</v>
      </c>
      <c r="O16" s="109">
        <f t="shared" si="3"/>
        <v>0</v>
      </c>
      <c r="P16" s="109">
        <f t="shared" si="3"/>
        <v>0</v>
      </c>
      <c r="Q16" s="109">
        <f t="shared" si="3"/>
        <v>0</v>
      </c>
      <c r="R16" s="109">
        <f t="shared" si="3"/>
        <v>0</v>
      </c>
      <c r="S16" s="109">
        <f t="shared" si="3"/>
        <v>0</v>
      </c>
      <c r="T16" s="109">
        <f t="shared" si="3"/>
        <v>0</v>
      </c>
      <c r="U16" s="109">
        <f t="shared" si="3"/>
        <v>0</v>
      </c>
      <c r="V16" s="109">
        <f t="shared" si="3"/>
        <v>0</v>
      </c>
      <c r="W16" s="112">
        <f t="shared" ref="W16:W47" si="4">E16-I16-M16-Q16-U16</f>
        <v>0</v>
      </c>
      <c r="X16" s="179">
        <f t="shared" ref="X16:X47" si="5">IF(E16&lt;&gt;0,V16/E16,0)</f>
        <v>0</v>
      </c>
    </row>
    <row r="17" spans="1:24" s="18" customFormat="1" hidden="1">
      <c r="A17" s="151">
        <f t="shared" si="2"/>
        <v>3</v>
      </c>
      <c r="B17" s="154"/>
      <c r="C17" s="155" t="s">
        <v>76</v>
      </c>
      <c r="D17" s="150" t="s">
        <v>3</v>
      </c>
      <c r="E17" s="110"/>
      <c r="F17" s="110"/>
      <c r="G17" s="110"/>
      <c r="H17" s="110"/>
      <c r="I17" s="111">
        <f>SUM(F17:H17)</f>
        <v>0</v>
      </c>
      <c r="J17" s="110"/>
      <c r="K17" s="110"/>
      <c r="L17" s="110"/>
      <c r="M17" s="111">
        <f>SUM(J17:L17)</f>
        <v>0</v>
      </c>
      <c r="N17" s="110"/>
      <c r="O17" s="110"/>
      <c r="P17" s="110"/>
      <c r="Q17" s="111">
        <f>SUM(N17:P17)</f>
        <v>0</v>
      </c>
      <c r="R17" s="110"/>
      <c r="S17" s="110"/>
      <c r="T17" s="110"/>
      <c r="U17" s="111">
        <f>SUM(R17:T17)</f>
        <v>0</v>
      </c>
      <c r="V17" s="111">
        <f>I17+M17+Q17+U17</f>
        <v>0</v>
      </c>
      <c r="W17" s="111">
        <f t="shared" si="4"/>
        <v>0</v>
      </c>
      <c r="X17" s="179">
        <f t="shared" si="5"/>
        <v>0</v>
      </c>
    </row>
    <row r="18" spans="1:24" s="18" customFormat="1" hidden="1">
      <c r="A18" s="151">
        <f t="shared" si="2"/>
        <v>3</v>
      </c>
      <c r="B18" s="154"/>
      <c r="C18" s="156" t="s">
        <v>77</v>
      </c>
      <c r="D18" s="150" t="s">
        <v>4</v>
      </c>
      <c r="E18" s="110"/>
      <c r="F18" s="110"/>
      <c r="G18" s="110"/>
      <c r="H18" s="110"/>
      <c r="I18" s="111">
        <f>SUM(F18:H18)</f>
        <v>0</v>
      </c>
      <c r="J18" s="110"/>
      <c r="K18" s="110"/>
      <c r="L18" s="110"/>
      <c r="M18" s="111">
        <f>SUM(J18:L18)</f>
        <v>0</v>
      </c>
      <c r="N18" s="110"/>
      <c r="O18" s="110"/>
      <c r="P18" s="110"/>
      <c r="Q18" s="111">
        <f>SUM(N18:P18)</f>
        <v>0</v>
      </c>
      <c r="R18" s="110"/>
      <c r="S18" s="110"/>
      <c r="T18" s="110"/>
      <c r="U18" s="111">
        <f>SUM(R18:T18)</f>
        <v>0</v>
      </c>
      <c r="V18" s="111">
        <f>I18+M18+Q18+U18</f>
        <v>0</v>
      </c>
      <c r="W18" s="111">
        <f t="shared" si="4"/>
        <v>0</v>
      </c>
      <c r="X18" s="179">
        <f t="shared" si="5"/>
        <v>0</v>
      </c>
    </row>
    <row r="19" spans="1:24" s="18" customFormat="1" ht="25.5" hidden="1">
      <c r="A19" s="151">
        <f t="shared" si="2"/>
        <v>3</v>
      </c>
      <c r="B19" s="154"/>
      <c r="C19" s="156" t="s">
        <v>78</v>
      </c>
      <c r="D19" s="150" t="s">
        <v>5</v>
      </c>
      <c r="E19" s="110"/>
      <c r="F19" s="110"/>
      <c r="G19" s="110"/>
      <c r="H19" s="110"/>
      <c r="I19" s="111">
        <f>SUM(F19:H19)</f>
        <v>0</v>
      </c>
      <c r="J19" s="110"/>
      <c r="K19" s="110"/>
      <c r="L19" s="110"/>
      <c r="M19" s="111">
        <f>SUM(J19:L19)</f>
        <v>0</v>
      </c>
      <c r="N19" s="110"/>
      <c r="O19" s="110"/>
      <c r="P19" s="110"/>
      <c r="Q19" s="111">
        <f>SUM(N19:P19)</f>
        <v>0</v>
      </c>
      <c r="R19" s="110"/>
      <c r="S19" s="110"/>
      <c r="T19" s="110"/>
      <c r="U19" s="111">
        <f>SUM(R19:T19)</f>
        <v>0</v>
      </c>
      <c r="V19" s="111">
        <f>I19+M19+Q19+U19</f>
        <v>0</v>
      </c>
      <c r="W19" s="111">
        <f t="shared" si="4"/>
        <v>0</v>
      </c>
      <c r="X19" s="179">
        <f t="shared" si="5"/>
        <v>0</v>
      </c>
    </row>
    <row r="20" spans="1:24" s="18" customFormat="1" hidden="1">
      <c r="A20" s="151">
        <f t="shared" si="2"/>
        <v>3</v>
      </c>
      <c r="B20" s="154"/>
      <c r="C20" s="155" t="s">
        <v>230</v>
      </c>
      <c r="D20" s="150" t="s">
        <v>6</v>
      </c>
      <c r="E20" s="157">
        <f>SUBTOTAL(9,E21:E27)</f>
        <v>0</v>
      </c>
      <c r="F20" s="157">
        <f t="shared" ref="F20:U20" si="6">SUBTOTAL(9,F21:F27)</f>
        <v>0</v>
      </c>
      <c r="G20" s="157">
        <f t="shared" si="6"/>
        <v>0</v>
      </c>
      <c r="H20" s="157">
        <f t="shared" si="6"/>
        <v>0</v>
      </c>
      <c r="I20" s="157">
        <f t="shared" si="6"/>
        <v>0</v>
      </c>
      <c r="J20" s="157">
        <f t="shared" si="6"/>
        <v>0</v>
      </c>
      <c r="K20" s="157">
        <f t="shared" si="6"/>
        <v>0</v>
      </c>
      <c r="L20" s="157">
        <f t="shared" si="6"/>
        <v>0</v>
      </c>
      <c r="M20" s="157">
        <f t="shared" si="6"/>
        <v>0</v>
      </c>
      <c r="N20" s="157">
        <f t="shared" si="6"/>
        <v>0</v>
      </c>
      <c r="O20" s="157">
        <f t="shared" si="6"/>
        <v>0</v>
      </c>
      <c r="P20" s="157">
        <f t="shared" si="6"/>
        <v>0</v>
      </c>
      <c r="Q20" s="157">
        <f t="shared" si="6"/>
        <v>0</v>
      </c>
      <c r="R20" s="157">
        <f t="shared" si="6"/>
        <v>0</v>
      </c>
      <c r="S20" s="157">
        <f t="shared" si="6"/>
        <v>0</v>
      </c>
      <c r="T20" s="157">
        <f t="shared" si="6"/>
        <v>0</v>
      </c>
      <c r="U20" s="157">
        <f t="shared" si="6"/>
        <v>0</v>
      </c>
      <c r="V20" s="157">
        <f>SUBTOTAL(9,V21:V27)</f>
        <v>0</v>
      </c>
      <c r="W20" s="112">
        <f t="shared" si="4"/>
        <v>0</v>
      </c>
      <c r="X20" s="179">
        <f t="shared" si="5"/>
        <v>0</v>
      </c>
    </row>
    <row r="21" spans="1:24" s="18" customFormat="1" hidden="1">
      <c r="A21" s="151">
        <f t="shared" si="2"/>
        <v>3</v>
      </c>
      <c r="B21" s="154"/>
      <c r="C21" s="158" t="s">
        <v>334</v>
      </c>
      <c r="D21" s="150" t="s">
        <v>335</v>
      </c>
      <c r="E21" s="110"/>
      <c r="F21" s="110"/>
      <c r="G21" s="110"/>
      <c r="H21" s="110"/>
      <c r="I21" s="111">
        <f t="shared" ref="I21:I27" si="7">SUM(F21:H21)</f>
        <v>0</v>
      </c>
      <c r="J21" s="110"/>
      <c r="K21" s="110"/>
      <c r="L21" s="110"/>
      <c r="M21" s="111">
        <f t="shared" ref="M21:M27" si="8">SUM(J21:L21)</f>
        <v>0</v>
      </c>
      <c r="N21" s="110"/>
      <c r="O21" s="110"/>
      <c r="P21" s="110"/>
      <c r="Q21" s="111">
        <f t="shared" ref="Q21:Q27" si="9">SUM(N21:P21)</f>
        <v>0</v>
      </c>
      <c r="R21" s="110"/>
      <c r="S21" s="110"/>
      <c r="T21" s="110"/>
      <c r="U21" s="111">
        <f t="shared" ref="U21:U27" si="10">SUM(R21:T21)</f>
        <v>0</v>
      </c>
      <c r="V21" s="111">
        <f t="shared" ref="V21:V27" si="11">I21+M21+Q21+U21</f>
        <v>0</v>
      </c>
      <c r="W21" s="111">
        <f t="shared" si="4"/>
        <v>0</v>
      </c>
      <c r="X21" s="179">
        <f t="shared" si="5"/>
        <v>0</v>
      </c>
    </row>
    <row r="22" spans="1:24" s="18" customFormat="1" hidden="1">
      <c r="A22" s="151">
        <f t="shared" si="2"/>
        <v>3</v>
      </c>
      <c r="B22" s="154"/>
      <c r="C22" s="158" t="s">
        <v>336</v>
      </c>
      <c r="D22" s="150" t="s">
        <v>337</v>
      </c>
      <c r="E22" s="110"/>
      <c r="F22" s="110"/>
      <c r="G22" s="110"/>
      <c r="H22" s="110"/>
      <c r="I22" s="111">
        <f t="shared" si="7"/>
        <v>0</v>
      </c>
      <c r="J22" s="110"/>
      <c r="K22" s="110"/>
      <c r="L22" s="110"/>
      <c r="M22" s="111">
        <f t="shared" si="8"/>
        <v>0</v>
      </c>
      <c r="N22" s="110"/>
      <c r="O22" s="110"/>
      <c r="P22" s="110"/>
      <c r="Q22" s="111">
        <f t="shared" si="9"/>
        <v>0</v>
      </c>
      <c r="R22" s="110"/>
      <c r="S22" s="110"/>
      <c r="T22" s="110"/>
      <c r="U22" s="111">
        <f t="shared" si="10"/>
        <v>0</v>
      </c>
      <c r="V22" s="111">
        <f t="shared" si="11"/>
        <v>0</v>
      </c>
      <c r="W22" s="111">
        <f t="shared" si="4"/>
        <v>0</v>
      </c>
      <c r="X22" s="179">
        <f t="shared" si="5"/>
        <v>0</v>
      </c>
    </row>
    <row r="23" spans="1:24" s="18" customFormat="1" hidden="1">
      <c r="A23" s="151">
        <f t="shared" si="2"/>
        <v>3</v>
      </c>
      <c r="B23" s="154"/>
      <c r="C23" s="158" t="s">
        <v>338</v>
      </c>
      <c r="D23" s="150" t="s">
        <v>339</v>
      </c>
      <c r="E23" s="110"/>
      <c r="F23" s="110"/>
      <c r="G23" s="110"/>
      <c r="H23" s="110"/>
      <c r="I23" s="111">
        <f t="shared" si="7"/>
        <v>0</v>
      </c>
      <c r="J23" s="110"/>
      <c r="K23" s="110"/>
      <c r="L23" s="110"/>
      <c r="M23" s="111">
        <f t="shared" si="8"/>
        <v>0</v>
      </c>
      <c r="N23" s="110"/>
      <c r="O23" s="110"/>
      <c r="P23" s="110"/>
      <c r="Q23" s="111">
        <f t="shared" si="9"/>
        <v>0</v>
      </c>
      <c r="R23" s="110"/>
      <c r="S23" s="110"/>
      <c r="T23" s="110"/>
      <c r="U23" s="111">
        <f t="shared" si="10"/>
        <v>0</v>
      </c>
      <c r="V23" s="111">
        <f t="shared" si="11"/>
        <v>0</v>
      </c>
      <c r="W23" s="111">
        <f t="shared" si="4"/>
        <v>0</v>
      </c>
      <c r="X23" s="179">
        <f t="shared" si="5"/>
        <v>0</v>
      </c>
    </row>
    <row r="24" spans="1:24" s="18" customFormat="1" hidden="1">
      <c r="A24" s="151">
        <f t="shared" si="2"/>
        <v>3</v>
      </c>
      <c r="B24" s="154"/>
      <c r="C24" s="158" t="s">
        <v>340</v>
      </c>
      <c r="D24" s="150" t="s">
        <v>341</v>
      </c>
      <c r="E24" s="110"/>
      <c r="F24" s="110"/>
      <c r="G24" s="110"/>
      <c r="H24" s="110"/>
      <c r="I24" s="111">
        <f t="shared" si="7"/>
        <v>0</v>
      </c>
      <c r="J24" s="110"/>
      <c r="K24" s="110"/>
      <c r="L24" s="110"/>
      <c r="M24" s="111">
        <f t="shared" si="8"/>
        <v>0</v>
      </c>
      <c r="N24" s="110"/>
      <c r="O24" s="110"/>
      <c r="P24" s="110"/>
      <c r="Q24" s="111">
        <f t="shared" si="9"/>
        <v>0</v>
      </c>
      <c r="R24" s="110"/>
      <c r="S24" s="110"/>
      <c r="T24" s="110"/>
      <c r="U24" s="111">
        <f t="shared" si="10"/>
        <v>0</v>
      </c>
      <c r="V24" s="111">
        <f t="shared" si="11"/>
        <v>0</v>
      </c>
      <c r="W24" s="111">
        <f t="shared" si="4"/>
        <v>0</v>
      </c>
      <c r="X24" s="179">
        <f t="shared" si="5"/>
        <v>0</v>
      </c>
    </row>
    <row r="25" spans="1:24" s="18" customFormat="1" hidden="1">
      <c r="A25" s="151">
        <f t="shared" si="2"/>
        <v>3</v>
      </c>
      <c r="B25" s="154"/>
      <c r="C25" s="158" t="s">
        <v>401</v>
      </c>
      <c r="D25" s="150" t="s">
        <v>398</v>
      </c>
      <c r="E25" s="110"/>
      <c r="F25" s="110"/>
      <c r="G25" s="110"/>
      <c r="H25" s="110"/>
      <c r="I25" s="111">
        <f t="shared" si="7"/>
        <v>0</v>
      </c>
      <c r="J25" s="110"/>
      <c r="K25" s="110"/>
      <c r="L25" s="110"/>
      <c r="M25" s="111">
        <f t="shared" si="8"/>
        <v>0</v>
      </c>
      <c r="N25" s="110"/>
      <c r="O25" s="110"/>
      <c r="P25" s="110"/>
      <c r="Q25" s="111">
        <f t="shared" si="9"/>
        <v>0</v>
      </c>
      <c r="R25" s="110"/>
      <c r="S25" s="110"/>
      <c r="T25" s="110"/>
      <c r="U25" s="111">
        <f t="shared" si="10"/>
        <v>0</v>
      </c>
      <c r="V25" s="111">
        <f t="shared" si="11"/>
        <v>0</v>
      </c>
      <c r="W25" s="111">
        <f t="shared" si="4"/>
        <v>0</v>
      </c>
      <c r="X25" s="179">
        <f t="shared" si="5"/>
        <v>0</v>
      </c>
    </row>
    <row r="26" spans="1:24" s="18" customFormat="1" hidden="1">
      <c r="A26" s="151">
        <f t="shared" si="2"/>
        <v>3</v>
      </c>
      <c r="B26" s="154"/>
      <c r="C26" s="158" t="s">
        <v>402</v>
      </c>
      <c r="D26" s="150" t="s">
        <v>399</v>
      </c>
      <c r="E26" s="110"/>
      <c r="F26" s="110"/>
      <c r="G26" s="110"/>
      <c r="H26" s="110"/>
      <c r="I26" s="111">
        <f t="shared" si="7"/>
        <v>0</v>
      </c>
      <c r="J26" s="110"/>
      <c r="K26" s="110"/>
      <c r="L26" s="110"/>
      <c r="M26" s="111">
        <f t="shared" si="8"/>
        <v>0</v>
      </c>
      <c r="N26" s="110"/>
      <c r="O26" s="110"/>
      <c r="P26" s="110"/>
      <c r="Q26" s="111">
        <f t="shared" si="9"/>
        <v>0</v>
      </c>
      <c r="R26" s="110"/>
      <c r="S26" s="110"/>
      <c r="T26" s="110"/>
      <c r="U26" s="111">
        <f t="shared" si="10"/>
        <v>0</v>
      </c>
      <c r="V26" s="111">
        <f t="shared" si="11"/>
        <v>0</v>
      </c>
      <c r="W26" s="111">
        <f t="shared" si="4"/>
        <v>0</v>
      </c>
      <c r="X26" s="179">
        <f t="shared" si="5"/>
        <v>0</v>
      </c>
    </row>
    <row r="27" spans="1:24" s="18" customFormat="1" hidden="1">
      <c r="A27" s="151">
        <f t="shared" si="2"/>
        <v>3</v>
      </c>
      <c r="B27" s="154"/>
      <c r="C27" s="158" t="s">
        <v>403</v>
      </c>
      <c r="D27" s="150" t="s">
        <v>400</v>
      </c>
      <c r="E27" s="110"/>
      <c r="F27" s="110"/>
      <c r="G27" s="110"/>
      <c r="H27" s="110"/>
      <c r="I27" s="111">
        <f t="shared" si="7"/>
        <v>0</v>
      </c>
      <c r="J27" s="110"/>
      <c r="K27" s="110"/>
      <c r="L27" s="110"/>
      <c r="M27" s="111">
        <f t="shared" si="8"/>
        <v>0</v>
      </c>
      <c r="N27" s="110"/>
      <c r="O27" s="110"/>
      <c r="P27" s="110"/>
      <c r="Q27" s="111">
        <f t="shared" si="9"/>
        <v>0</v>
      </c>
      <c r="R27" s="110"/>
      <c r="S27" s="110"/>
      <c r="T27" s="110"/>
      <c r="U27" s="111">
        <f t="shared" si="10"/>
        <v>0</v>
      </c>
      <c r="V27" s="111">
        <f t="shared" si="11"/>
        <v>0</v>
      </c>
      <c r="W27" s="111">
        <f t="shared" si="4"/>
        <v>0</v>
      </c>
      <c r="X27" s="179">
        <f t="shared" si="5"/>
        <v>0</v>
      </c>
    </row>
    <row r="28" spans="1:24" s="18" customFormat="1" hidden="1">
      <c r="A28" s="151">
        <f t="shared" si="2"/>
        <v>3</v>
      </c>
      <c r="B28" s="159"/>
      <c r="C28" s="160" t="s">
        <v>79</v>
      </c>
      <c r="D28" s="161" t="s">
        <v>7</v>
      </c>
      <c r="E28" s="157">
        <f>SUBTOTAL(9,E29:E32)</f>
        <v>0</v>
      </c>
      <c r="F28" s="157">
        <f t="shared" ref="F28:U28" si="12">SUBTOTAL(9,F29:F32)</f>
        <v>0</v>
      </c>
      <c r="G28" s="157">
        <f t="shared" si="12"/>
        <v>0</v>
      </c>
      <c r="H28" s="157">
        <f t="shared" si="12"/>
        <v>0</v>
      </c>
      <c r="I28" s="157">
        <f t="shared" si="12"/>
        <v>0</v>
      </c>
      <c r="J28" s="157">
        <f t="shared" si="12"/>
        <v>0</v>
      </c>
      <c r="K28" s="157">
        <f t="shared" si="12"/>
        <v>0</v>
      </c>
      <c r="L28" s="157">
        <f t="shared" si="12"/>
        <v>0</v>
      </c>
      <c r="M28" s="157">
        <f t="shared" si="12"/>
        <v>0</v>
      </c>
      <c r="N28" s="157">
        <f t="shared" si="12"/>
        <v>0</v>
      </c>
      <c r="O28" s="157">
        <f t="shared" si="12"/>
        <v>0</v>
      </c>
      <c r="P28" s="157">
        <f t="shared" si="12"/>
        <v>0</v>
      </c>
      <c r="Q28" s="157">
        <f t="shared" si="12"/>
        <v>0</v>
      </c>
      <c r="R28" s="157">
        <f t="shared" si="12"/>
        <v>0</v>
      </c>
      <c r="S28" s="157">
        <f t="shared" si="12"/>
        <v>0</v>
      </c>
      <c r="T28" s="157">
        <f t="shared" si="12"/>
        <v>0</v>
      </c>
      <c r="U28" s="157">
        <f t="shared" si="12"/>
        <v>0</v>
      </c>
      <c r="V28" s="157">
        <f>SUBTOTAL(9,V29:V32)</f>
        <v>0</v>
      </c>
      <c r="W28" s="112">
        <f t="shared" si="4"/>
        <v>0</v>
      </c>
      <c r="X28" s="179">
        <f t="shared" si="5"/>
        <v>0</v>
      </c>
    </row>
    <row r="29" spans="1:24" s="18" customFormat="1" hidden="1">
      <c r="A29" s="151">
        <f t="shared" si="2"/>
        <v>3</v>
      </c>
      <c r="B29" s="159"/>
      <c r="C29" s="162" t="s">
        <v>342</v>
      </c>
      <c r="D29" s="161" t="s">
        <v>343</v>
      </c>
      <c r="E29" s="110"/>
      <c r="F29" s="110"/>
      <c r="G29" s="110"/>
      <c r="H29" s="110"/>
      <c r="I29" s="111">
        <f>SUM(F29:H29)</f>
        <v>0</v>
      </c>
      <c r="J29" s="110"/>
      <c r="K29" s="110"/>
      <c r="L29" s="110"/>
      <c r="M29" s="111">
        <f>SUM(J29:L29)</f>
        <v>0</v>
      </c>
      <c r="N29" s="110"/>
      <c r="O29" s="110"/>
      <c r="P29" s="110"/>
      <c r="Q29" s="111">
        <f>SUM(N29:P29)</f>
        <v>0</v>
      </c>
      <c r="R29" s="110"/>
      <c r="S29" s="110"/>
      <c r="T29" s="110"/>
      <c r="U29" s="111">
        <f>SUM(R29:T29)</f>
        <v>0</v>
      </c>
      <c r="V29" s="111">
        <f t="shared" ref="V29:V39" si="13">I29+M29+Q29+U29</f>
        <v>0</v>
      </c>
      <c r="W29" s="111">
        <f t="shared" si="4"/>
        <v>0</v>
      </c>
      <c r="X29" s="179">
        <f t="shared" si="5"/>
        <v>0</v>
      </c>
    </row>
    <row r="30" spans="1:24" s="18" customFormat="1" hidden="1">
      <c r="A30" s="151">
        <f t="shared" si="2"/>
        <v>3</v>
      </c>
      <c r="B30" s="159"/>
      <c r="C30" s="162" t="s">
        <v>344</v>
      </c>
      <c r="D30" s="161" t="s">
        <v>345</v>
      </c>
      <c r="E30" s="110"/>
      <c r="F30" s="110"/>
      <c r="G30" s="110"/>
      <c r="H30" s="110"/>
      <c r="I30" s="111">
        <f>SUM(F30:H30)</f>
        <v>0</v>
      </c>
      <c r="J30" s="110"/>
      <c r="K30" s="110"/>
      <c r="L30" s="110"/>
      <c r="M30" s="111">
        <f>SUM(J30:L30)</f>
        <v>0</v>
      </c>
      <c r="N30" s="110"/>
      <c r="O30" s="110"/>
      <c r="P30" s="110"/>
      <c r="Q30" s="111">
        <f>SUM(N30:P30)</f>
        <v>0</v>
      </c>
      <c r="R30" s="110"/>
      <c r="S30" s="110"/>
      <c r="T30" s="110"/>
      <c r="U30" s="111">
        <f>SUM(R30:T30)</f>
        <v>0</v>
      </c>
      <c r="V30" s="111">
        <f t="shared" si="13"/>
        <v>0</v>
      </c>
      <c r="W30" s="111">
        <f t="shared" si="4"/>
        <v>0</v>
      </c>
      <c r="X30" s="179">
        <f t="shared" si="5"/>
        <v>0</v>
      </c>
    </row>
    <row r="31" spans="1:24" s="18" customFormat="1" hidden="1">
      <c r="A31" s="151">
        <f t="shared" si="2"/>
        <v>3</v>
      </c>
      <c r="B31" s="159"/>
      <c r="C31" s="162" t="s">
        <v>346</v>
      </c>
      <c r="D31" s="161" t="s">
        <v>347</v>
      </c>
      <c r="E31" s="110"/>
      <c r="F31" s="110"/>
      <c r="G31" s="110"/>
      <c r="H31" s="110"/>
      <c r="I31" s="111">
        <f>SUM(F31:H31)</f>
        <v>0</v>
      </c>
      <c r="J31" s="110"/>
      <c r="K31" s="110"/>
      <c r="L31" s="110"/>
      <c r="M31" s="111">
        <f>SUM(J31:L31)</f>
        <v>0</v>
      </c>
      <c r="N31" s="110"/>
      <c r="O31" s="110"/>
      <c r="P31" s="110"/>
      <c r="Q31" s="111">
        <f>SUM(N31:P31)</f>
        <v>0</v>
      </c>
      <c r="R31" s="110"/>
      <c r="S31" s="110"/>
      <c r="T31" s="110"/>
      <c r="U31" s="111">
        <f>SUM(R31:T31)</f>
        <v>0</v>
      </c>
      <c r="V31" s="111">
        <f t="shared" si="13"/>
        <v>0</v>
      </c>
      <c r="W31" s="111">
        <f t="shared" si="4"/>
        <v>0</v>
      </c>
      <c r="X31" s="179">
        <f t="shared" si="5"/>
        <v>0</v>
      </c>
    </row>
    <row r="32" spans="1:24" s="18" customFormat="1" hidden="1">
      <c r="A32" s="151">
        <f t="shared" si="2"/>
        <v>3</v>
      </c>
      <c r="B32" s="159"/>
      <c r="C32" s="162" t="s">
        <v>348</v>
      </c>
      <c r="D32" s="161" t="s">
        <v>349</v>
      </c>
      <c r="E32" s="110"/>
      <c r="F32" s="110"/>
      <c r="G32" s="110"/>
      <c r="H32" s="110"/>
      <c r="I32" s="111">
        <f>SUM(F32:H32)</f>
        <v>0</v>
      </c>
      <c r="J32" s="110"/>
      <c r="K32" s="110"/>
      <c r="L32" s="110"/>
      <c r="M32" s="111">
        <f>SUM(J32:L32)</f>
        <v>0</v>
      </c>
      <c r="N32" s="110"/>
      <c r="O32" s="110"/>
      <c r="P32" s="110"/>
      <c r="Q32" s="111">
        <f>SUM(N32:P32)</f>
        <v>0</v>
      </c>
      <c r="R32" s="110"/>
      <c r="S32" s="110"/>
      <c r="T32" s="110"/>
      <c r="U32" s="111">
        <f>SUM(R32:T32)</f>
        <v>0</v>
      </c>
      <c r="V32" s="111">
        <f t="shared" si="13"/>
        <v>0</v>
      </c>
      <c r="W32" s="111">
        <f t="shared" si="4"/>
        <v>0</v>
      </c>
      <c r="X32" s="179">
        <f t="shared" si="5"/>
        <v>0</v>
      </c>
    </row>
    <row r="33" spans="1:24" s="18" customFormat="1" hidden="1">
      <c r="A33" s="151">
        <f t="shared" si="2"/>
        <v>3</v>
      </c>
      <c r="B33" s="159"/>
      <c r="C33" s="160" t="s">
        <v>231</v>
      </c>
      <c r="D33" s="163" t="s">
        <v>8</v>
      </c>
      <c r="E33" s="110"/>
      <c r="F33" s="110"/>
      <c r="G33" s="110"/>
      <c r="H33" s="110"/>
      <c r="I33" s="111">
        <f t="shared" ref="I33:I39" si="14">SUM(F33:H33)</f>
        <v>0</v>
      </c>
      <c r="J33" s="110"/>
      <c r="K33" s="110"/>
      <c r="L33" s="110"/>
      <c r="M33" s="111">
        <f t="shared" ref="M33:M39" si="15">SUM(J33:L33)</f>
        <v>0</v>
      </c>
      <c r="N33" s="110"/>
      <c r="O33" s="110"/>
      <c r="P33" s="110"/>
      <c r="Q33" s="111">
        <f t="shared" ref="Q33:Q39" si="16">SUM(N33:P33)</f>
        <v>0</v>
      </c>
      <c r="R33" s="110"/>
      <c r="S33" s="110"/>
      <c r="T33" s="110"/>
      <c r="U33" s="111">
        <f t="shared" ref="U33:U39" si="17">SUM(R33:T33)</f>
        <v>0</v>
      </c>
      <c r="V33" s="111">
        <f t="shared" si="13"/>
        <v>0</v>
      </c>
      <c r="W33" s="111">
        <f t="shared" si="4"/>
        <v>0</v>
      </c>
      <c r="X33" s="179">
        <f t="shared" si="5"/>
        <v>0</v>
      </c>
    </row>
    <row r="34" spans="1:24" s="18" customFormat="1" hidden="1">
      <c r="A34" s="151">
        <f t="shared" si="2"/>
        <v>3</v>
      </c>
      <c r="B34" s="159"/>
      <c r="C34" s="160" t="s">
        <v>80</v>
      </c>
      <c r="D34" s="163" t="s">
        <v>9</v>
      </c>
      <c r="E34" s="110"/>
      <c r="F34" s="110"/>
      <c r="G34" s="110"/>
      <c r="H34" s="110"/>
      <c r="I34" s="111">
        <f t="shared" si="14"/>
        <v>0</v>
      </c>
      <c r="J34" s="110"/>
      <c r="K34" s="110"/>
      <c r="L34" s="110"/>
      <c r="M34" s="111">
        <f t="shared" si="15"/>
        <v>0</v>
      </c>
      <c r="N34" s="110"/>
      <c r="O34" s="110"/>
      <c r="P34" s="110"/>
      <c r="Q34" s="111">
        <f t="shared" si="16"/>
        <v>0</v>
      </c>
      <c r="R34" s="110"/>
      <c r="S34" s="110"/>
      <c r="T34" s="110"/>
      <c r="U34" s="111">
        <f t="shared" si="17"/>
        <v>0</v>
      </c>
      <c r="V34" s="111">
        <f t="shared" si="13"/>
        <v>0</v>
      </c>
      <c r="W34" s="111">
        <f t="shared" si="4"/>
        <v>0</v>
      </c>
      <c r="X34" s="179">
        <f t="shared" si="5"/>
        <v>0</v>
      </c>
    </row>
    <row r="35" spans="1:24" s="18" customFormat="1" hidden="1">
      <c r="A35" s="151">
        <f t="shared" si="2"/>
        <v>3</v>
      </c>
      <c r="B35" s="159"/>
      <c r="C35" s="160" t="s">
        <v>81</v>
      </c>
      <c r="D35" s="163" t="s">
        <v>10</v>
      </c>
      <c r="E35" s="110"/>
      <c r="F35" s="110"/>
      <c r="G35" s="110"/>
      <c r="H35" s="110"/>
      <c r="I35" s="111">
        <f t="shared" si="14"/>
        <v>0</v>
      </c>
      <c r="J35" s="110"/>
      <c r="K35" s="110"/>
      <c r="L35" s="110"/>
      <c r="M35" s="111">
        <f t="shared" si="15"/>
        <v>0</v>
      </c>
      <c r="N35" s="110"/>
      <c r="O35" s="110"/>
      <c r="P35" s="110"/>
      <c r="Q35" s="111">
        <f t="shared" si="16"/>
        <v>0</v>
      </c>
      <c r="R35" s="110"/>
      <c r="S35" s="110"/>
      <c r="T35" s="110"/>
      <c r="U35" s="111">
        <f t="shared" si="17"/>
        <v>0</v>
      </c>
      <c r="V35" s="111">
        <f t="shared" si="13"/>
        <v>0</v>
      </c>
      <c r="W35" s="111">
        <f t="shared" si="4"/>
        <v>0</v>
      </c>
      <c r="X35" s="179">
        <f t="shared" si="5"/>
        <v>0</v>
      </c>
    </row>
    <row r="36" spans="1:24" s="18" customFormat="1" hidden="1">
      <c r="A36" s="151">
        <f t="shared" si="2"/>
        <v>3</v>
      </c>
      <c r="B36" s="159"/>
      <c r="C36" s="160" t="s">
        <v>233</v>
      </c>
      <c r="D36" s="163" t="s">
        <v>232</v>
      </c>
      <c r="E36" s="110"/>
      <c r="F36" s="110"/>
      <c r="G36" s="110"/>
      <c r="H36" s="110"/>
      <c r="I36" s="111">
        <f>SUM(F36:H36)</f>
        <v>0</v>
      </c>
      <c r="J36" s="110"/>
      <c r="K36" s="110"/>
      <c r="L36" s="110"/>
      <c r="M36" s="111">
        <f>SUM(J36:L36)</f>
        <v>0</v>
      </c>
      <c r="N36" s="110"/>
      <c r="O36" s="110"/>
      <c r="P36" s="110"/>
      <c r="Q36" s="111">
        <f>SUM(N36:P36)</f>
        <v>0</v>
      </c>
      <c r="R36" s="110"/>
      <c r="S36" s="110"/>
      <c r="T36" s="110"/>
      <c r="U36" s="111">
        <f>SUM(R36:T36)</f>
        <v>0</v>
      </c>
      <c r="V36" s="111">
        <f t="shared" si="13"/>
        <v>0</v>
      </c>
      <c r="W36" s="111">
        <f t="shared" si="4"/>
        <v>0</v>
      </c>
      <c r="X36" s="179">
        <f t="shared" si="5"/>
        <v>0</v>
      </c>
    </row>
    <row r="37" spans="1:24" s="18" customFormat="1" hidden="1">
      <c r="A37" s="151">
        <f t="shared" si="2"/>
        <v>3</v>
      </c>
      <c r="B37" s="159"/>
      <c r="C37" s="160" t="s">
        <v>82</v>
      </c>
      <c r="D37" s="163" t="s">
        <v>11</v>
      </c>
      <c r="E37" s="110"/>
      <c r="F37" s="110"/>
      <c r="G37" s="110"/>
      <c r="H37" s="110"/>
      <c r="I37" s="111">
        <f t="shared" si="14"/>
        <v>0</v>
      </c>
      <c r="J37" s="110"/>
      <c r="K37" s="110"/>
      <c r="L37" s="110"/>
      <c r="M37" s="111">
        <f t="shared" si="15"/>
        <v>0</v>
      </c>
      <c r="N37" s="110"/>
      <c r="O37" s="110"/>
      <c r="P37" s="110"/>
      <c r="Q37" s="111">
        <f t="shared" si="16"/>
        <v>0</v>
      </c>
      <c r="R37" s="110"/>
      <c r="S37" s="110"/>
      <c r="T37" s="110"/>
      <c r="U37" s="111">
        <f t="shared" si="17"/>
        <v>0</v>
      </c>
      <c r="V37" s="111">
        <f t="shared" si="13"/>
        <v>0</v>
      </c>
      <c r="W37" s="111">
        <f t="shared" si="4"/>
        <v>0</v>
      </c>
      <c r="X37" s="179">
        <f t="shared" si="5"/>
        <v>0</v>
      </c>
    </row>
    <row r="38" spans="1:24" s="18" customFormat="1" hidden="1">
      <c r="A38" s="151">
        <f t="shared" si="2"/>
        <v>3</v>
      </c>
      <c r="B38" s="159"/>
      <c r="C38" s="160" t="s">
        <v>83</v>
      </c>
      <c r="D38" s="163" t="s">
        <v>12</v>
      </c>
      <c r="E38" s="110"/>
      <c r="F38" s="110"/>
      <c r="G38" s="110"/>
      <c r="H38" s="110"/>
      <c r="I38" s="111">
        <f t="shared" si="14"/>
        <v>0</v>
      </c>
      <c r="J38" s="110"/>
      <c r="K38" s="110"/>
      <c r="L38" s="110"/>
      <c r="M38" s="111">
        <f t="shared" si="15"/>
        <v>0</v>
      </c>
      <c r="N38" s="110"/>
      <c r="O38" s="110"/>
      <c r="P38" s="110"/>
      <c r="Q38" s="111">
        <f t="shared" si="16"/>
        <v>0</v>
      </c>
      <c r="R38" s="110"/>
      <c r="S38" s="110"/>
      <c r="T38" s="110"/>
      <c r="U38" s="111">
        <f t="shared" si="17"/>
        <v>0</v>
      </c>
      <c r="V38" s="111">
        <f t="shared" si="13"/>
        <v>0</v>
      </c>
      <c r="W38" s="111">
        <f t="shared" si="4"/>
        <v>0</v>
      </c>
      <c r="X38" s="179">
        <f t="shared" si="5"/>
        <v>0</v>
      </c>
    </row>
    <row r="39" spans="1:24" s="18" customFormat="1" hidden="1">
      <c r="A39" s="151">
        <f t="shared" si="2"/>
        <v>3</v>
      </c>
      <c r="B39" s="159"/>
      <c r="C39" s="160" t="s">
        <v>84</v>
      </c>
      <c r="D39" s="163" t="s">
        <v>13</v>
      </c>
      <c r="E39" s="110"/>
      <c r="F39" s="110"/>
      <c r="G39" s="110"/>
      <c r="H39" s="110"/>
      <c r="I39" s="111">
        <f t="shared" si="14"/>
        <v>0</v>
      </c>
      <c r="J39" s="110"/>
      <c r="K39" s="110"/>
      <c r="L39" s="110"/>
      <c r="M39" s="111">
        <f t="shared" si="15"/>
        <v>0</v>
      </c>
      <c r="N39" s="110"/>
      <c r="O39" s="110"/>
      <c r="P39" s="110"/>
      <c r="Q39" s="111">
        <f t="shared" si="16"/>
        <v>0</v>
      </c>
      <c r="R39" s="110"/>
      <c r="S39" s="110"/>
      <c r="T39" s="110"/>
      <c r="U39" s="111">
        <f t="shared" si="17"/>
        <v>0</v>
      </c>
      <c r="V39" s="111">
        <f t="shared" si="13"/>
        <v>0</v>
      </c>
      <c r="W39" s="111">
        <f t="shared" si="4"/>
        <v>0</v>
      </c>
      <c r="X39" s="179">
        <f t="shared" si="5"/>
        <v>0</v>
      </c>
    </row>
    <row r="40" spans="1:24" s="18" customFormat="1">
      <c r="A40" s="151">
        <f t="shared" si="2"/>
        <v>2</v>
      </c>
      <c r="B40" s="164" t="s">
        <v>14</v>
      </c>
      <c r="C40" s="165" t="s">
        <v>85</v>
      </c>
      <c r="D40" s="163"/>
      <c r="E40" s="109">
        <f>SUBTOTAL(9,E41:E63)</f>
        <v>66155592</v>
      </c>
      <c r="F40" s="109">
        <f t="shared" ref="F40:U40" si="18">SUBTOTAL(9,F41:F63)</f>
        <v>1613205</v>
      </c>
      <c r="G40" s="109">
        <f t="shared" si="18"/>
        <v>8263858</v>
      </c>
      <c r="H40" s="109">
        <f t="shared" si="18"/>
        <v>18968321</v>
      </c>
      <c r="I40" s="109">
        <f t="shared" si="18"/>
        <v>28845384</v>
      </c>
      <c r="J40" s="109">
        <f t="shared" si="18"/>
        <v>1403591</v>
      </c>
      <c r="K40" s="109">
        <f t="shared" si="18"/>
        <v>677765</v>
      </c>
      <c r="L40" s="109">
        <f t="shared" si="18"/>
        <v>826620</v>
      </c>
      <c r="M40" s="109">
        <f t="shared" si="18"/>
        <v>2907976</v>
      </c>
      <c r="N40" s="109">
        <f t="shared" si="18"/>
        <v>1251433</v>
      </c>
      <c r="O40" s="109">
        <f t="shared" si="18"/>
        <v>982614</v>
      </c>
      <c r="P40" s="109">
        <f t="shared" si="18"/>
        <v>8822688</v>
      </c>
      <c r="Q40" s="109">
        <f t="shared" si="18"/>
        <v>11056735</v>
      </c>
      <c r="R40" s="109">
        <f t="shared" si="18"/>
        <v>21240879</v>
      </c>
      <c r="S40" s="109">
        <f t="shared" si="18"/>
        <v>1369777</v>
      </c>
      <c r="T40" s="109">
        <f t="shared" si="18"/>
        <v>734841</v>
      </c>
      <c r="U40" s="109">
        <f t="shared" si="18"/>
        <v>23345497</v>
      </c>
      <c r="V40" s="109">
        <f>SUBTOTAL(9,V41:V63)</f>
        <v>66155592</v>
      </c>
      <c r="W40" s="112">
        <f t="shared" si="4"/>
        <v>0</v>
      </c>
      <c r="X40" s="179">
        <f t="shared" si="5"/>
        <v>1</v>
      </c>
    </row>
    <row r="41" spans="1:24" s="18" customFormat="1">
      <c r="A41" s="151">
        <f t="shared" si="2"/>
        <v>2</v>
      </c>
      <c r="B41" s="154"/>
      <c r="C41" s="156" t="s">
        <v>86</v>
      </c>
      <c r="D41" s="166" t="s">
        <v>15</v>
      </c>
      <c r="E41" s="109">
        <f>SUBTOTAL(9,E42:E46)</f>
        <v>66116432</v>
      </c>
      <c r="F41" s="109">
        <f t="shared" ref="F41:U41" si="19">SUBTOTAL(9,F42:F46)</f>
        <v>1612668</v>
      </c>
      <c r="G41" s="109">
        <f t="shared" si="19"/>
        <v>8253117</v>
      </c>
      <c r="H41" s="109">
        <f t="shared" si="19"/>
        <v>18966479</v>
      </c>
      <c r="I41" s="109">
        <f t="shared" si="19"/>
        <v>28832264</v>
      </c>
      <c r="J41" s="109">
        <f t="shared" si="19"/>
        <v>1398089</v>
      </c>
      <c r="K41" s="109">
        <f t="shared" si="19"/>
        <v>677024</v>
      </c>
      <c r="L41" s="109">
        <f t="shared" si="19"/>
        <v>821178</v>
      </c>
      <c r="M41" s="109">
        <f t="shared" si="19"/>
        <v>2896291</v>
      </c>
      <c r="N41" s="109">
        <f t="shared" si="19"/>
        <v>1245991</v>
      </c>
      <c r="O41" s="109">
        <f t="shared" si="19"/>
        <v>982193</v>
      </c>
      <c r="P41" s="109">
        <f t="shared" si="19"/>
        <v>8816771</v>
      </c>
      <c r="Q41" s="109">
        <f t="shared" si="19"/>
        <v>11044955</v>
      </c>
      <c r="R41" s="109">
        <f t="shared" si="19"/>
        <v>21240037</v>
      </c>
      <c r="S41" s="109">
        <f t="shared" si="19"/>
        <v>1368561</v>
      </c>
      <c r="T41" s="109">
        <f t="shared" si="19"/>
        <v>734324</v>
      </c>
      <c r="U41" s="109">
        <f t="shared" si="19"/>
        <v>23342922</v>
      </c>
      <c r="V41" s="109">
        <f>SUBTOTAL(9,V42:V46)</f>
        <v>66116432</v>
      </c>
      <c r="W41" s="112">
        <f t="shared" si="4"/>
        <v>0</v>
      </c>
      <c r="X41" s="179">
        <f t="shared" si="5"/>
        <v>1</v>
      </c>
    </row>
    <row r="42" spans="1:24" s="18" customFormat="1" hidden="1">
      <c r="A42" s="151">
        <f t="shared" si="2"/>
        <v>3</v>
      </c>
      <c r="B42" s="154"/>
      <c r="C42" s="158" t="s">
        <v>144</v>
      </c>
      <c r="D42" s="150" t="s">
        <v>127</v>
      </c>
      <c r="E42" s="110"/>
      <c r="F42" s="110"/>
      <c r="G42" s="110"/>
      <c r="H42" s="110"/>
      <c r="I42" s="111">
        <f t="shared" ref="I42:I55" si="20">SUM(F42:H42)</f>
        <v>0</v>
      </c>
      <c r="J42" s="110"/>
      <c r="K42" s="110"/>
      <c r="L42" s="110"/>
      <c r="M42" s="111">
        <f t="shared" ref="M42:M55" si="21">SUM(J42:L42)</f>
        <v>0</v>
      </c>
      <c r="N42" s="110"/>
      <c r="O42" s="110"/>
      <c r="P42" s="110"/>
      <c r="Q42" s="111">
        <f t="shared" ref="Q42:Q55" si="22">SUM(N42:P42)</f>
        <v>0</v>
      </c>
      <c r="R42" s="110"/>
      <c r="S42" s="110"/>
      <c r="T42" s="110"/>
      <c r="U42" s="111">
        <f t="shared" ref="U42:U55" si="23">SUM(R42:T42)</f>
        <v>0</v>
      </c>
      <c r="V42" s="111">
        <f t="shared" ref="V42:V49" si="24">I42+M42+Q42+U42</f>
        <v>0</v>
      </c>
      <c r="W42" s="111">
        <f t="shared" si="4"/>
        <v>0</v>
      </c>
      <c r="X42" s="179">
        <f t="shared" si="5"/>
        <v>0</v>
      </c>
    </row>
    <row r="43" spans="1:24" s="18" customFormat="1">
      <c r="A43" s="151">
        <f t="shared" si="2"/>
        <v>2</v>
      </c>
      <c r="B43" s="154"/>
      <c r="C43" s="158" t="s">
        <v>124</v>
      </c>
      <c r="D43" s="150" t="s">
        <v>128</v>
      </c>
      <c r="E43" s="110">
        <v>62765812</v>
      </c>
      <c r="F43" s="110">
        <v>1340797</v>
      </c>
      <c r="G43" s="110">
        <v>7982505</v>
      </c>
      <c r="H43" s="110">
        <v>18685806</v>
      </c>
      <c r="I43" s="111">
        <f t="shared" si="20"/>
        <v>28009108</v>
      </c>
      <c r="J43" s="110">
        <v>1117246</v>
      </c>
      <c r="K43" s="110">
        <v>395582</v>
      </c>
      <c r="L43" s="110">
        <v>538415</v>
      </c>
      <c r="M43" s="111">
        <f t="shared" si="21"/>
        <v>2051243</v>
      </c>
      <c r="N43" s="110">
        <v>967588</v>
      </c>
      <c r="O43" s="110">
        <v>703851</v>
      </c>
      <c r="P43" s="110">
        <v>8535428</v>
      </c>
      <c r="Q43" s="111">
        <f t="shared" si="22"/>
        <v>10206867</v>
      </c>
      <c r="R43" s="110">
        <v>20958594</v>
      </c>
      <c r="S43" s="110">
        <v>1087119</v>
      </c>
      <c r="T43" s="110">
        <v>452881</v>
      </c>
      <c r="U43" s="111">
        <f t="shared" si="23"/>
        <v>22498594</v>
      </c>
      <c r="V43" s="111">
        <f t="shared" si="24"/>
        <v>62765812</v>
      </c>
      <c r="W43" s="111">
        <f t="shared" si="4"/>
        <v>0</v>
      </c>
      <c r="X43" s="179">
        <f t="shared" si="5"/>
        <v>1</v>
      </c>
    </row>
    <row r="44" spans="1:24" s="18" customFormat="1">
      <c r="A44" s="151">
        <f t="shared" si="2"/>
        <v>2</v>
      </c>
      <c r="B44" s="154"/>
      <c r="C44" s="158" t="s">
        <v>125</v>
      </c>
      <c r="D44" s="150" t="s">
        <v>129</v>
      </c>
      <c r="E44" s="110">
        <v>3345020</v>
      </c>
      <c r="F44" s="110">
        <v>271671</v>
      </c>
      <c r="G44" s="110">
        <v>270412</v>
      </c>
      <c r="H44" s="110">
        <v>280473</v>
      </c>
      <c r="I44" s="111">
        <f t="shared" si="20"/>
        <v>822556</v>
      </c>
      <c r="J44" s="110">
        <v>280643</v>
      </c>
      <c r="K44" s="110">
        <v>281242</v>
      </c>
      <c r="L44" s="110">
        <v>281763</v>
      </c>
      <c r="M44" s="111">
        <f t="shared" si="21"/>
        <v>843648</v>
      </c>
      <c r="N44" s="110">
        <v>277403</v>
      </c>
      <c r="O44" s="110">
        <v>277342</v>
      </c>
      <c r="P44" s="110">
        <v>280343</v>
      </c>
      <c r="Q44" s="111">
        <f t="shared" si="22"/>
        <v>835088</v>
      </c>
      <c r="R44" s="110">
        <v>281243</v>
      </c>
      <c r="S44" s="110">
        <v>281242</v>
      </c>
      <c r="T44" s="110">
        <v>281243</v>
      </c>
      <c r="U44" s="111">
        <f t="shared" si="23"/>
        <v>843728</v>
      </c>
      <c r="V44" s="111">
        <f t="shared" si="24"/>
        <v>3345020</v>
      </c>
      <c r="W44" s="111">
        <f t="shared" si="4"/>
        <v>0</v>
      </c>
      <c r="X44" s="179">
        <f t="shared" si="5"/>
        <v>1</v>
      </c>
    </row>
    <row r="45" spans="1:24" s="18" customFormat="1">
      <c r="A45" s="151">
        <f t="shared" si="2"/>
        <v>2</v>
      </c>
      <c r="B45" s="154"/>
      <c r="C45" s="158" t="s">
        <v>126</v>
      </c>
      <c r="D45" s="150" t="s">
        <v>130</v>
      </c>
      <c r="E45" s="110">
        <v>5600</v>
      </c>
      <c r="F45" s="110">
        <v>200</v>
      </c>
      <c r="G45" s="110">
        <v>200</v>
      </c>
      <c r="H45" s="110">
        <v>200</v>
      </c>
      <c r="I45" s="111">
        <f t="shared" si="20"/>
        <v>600</v>
      </c>
      <c r="J45" s="110">
        <v>200</v>
      </c>
      <c r="K45" s="110">
        <v>200</v>
      </c>
      <c r="L45" s="110">
        <v>1000</v>
      </c>
      <c r="M45" s="111">
        <f t="shared" si="21"/>
        <v>1400</v>
      </c>
      <c r="N45" s="110">
        <v>1000</v>
      </c>
      <c r="O45" s="110">
        <v>1000</v>
      </c>
      <c r="P45" s="110">
        <v>1000</v>
      </c>
      <c r="Q45" s="111">
        <f t="shared" si="22"/>
        <v>3000</v>
      </c>
      <c r="R45" s="110">
        <v>200</v>
      </c>
      <c r="S45" s="110">
        <v>200</v>
      </c>
      <c r="T45" s="110">
        <v>200</v>
      </c>
      <c r="U45" s="111">
        <f t="shared" si="23"/>
        <v>600</v>
      </c>
      <c r="V45" s="111">
        <f t="shared" si="24"/>
        <v>5600</v>
      </c>
      <c r="W45" s="111">
        <f t="shared" si="4"/>
        <v>0</v>
      </c>
      <c r="X45" s="179">
        <f t="shared" si="5"/>
        <v>1</v>
      </c>
    </row>
    <row r="46" spans="1:24" s="18" customFormat="1" hidden="1">
      <c r="A46" s="151">
        <f t="shared" si="2"/>
        <v>3</v>
      </c>
      <c r="B46" s="154"/>
      <c r="C46" s="158" t="s">
        <v>195</v>
      </c>
      <c r="D46" s="150"/>
      <c r="E46" s="110"/>
      <c r="F46" s="110"/>
      <c r="G46" s="110"/>
      <c r="H46" s="110"/>
      <c r="I46" s="111">
        <f t="shared" si="20"/>
        <v>0</v>
      </c>
      <c r="J46" s="110"/>
      <c r="K46" s="110"/>
      <c r="L46" s="110"/>
      <c r="M46" s="111">
        <f t="shared" si="21"/>
        <v>0</v>
      </c>
      <c r="N46" s="110"/>
      <c r="O46" s="110"/>
      <c r="P46" s="110"/>
      <c r="Q46" s="111">
        <f t="shared" si="22"/>
        <v>0</v>
      </c>
      <c r="R46" s="110"/>
      <c r="S46" s="110"/>
      <c r="T46" s="110"/>
      <c r="U46" s="111">
        <f t="shared" si="23"/>
        <v>0</v>
      </c>
      <c r="V46" s="111">
        <f t="shared" si="24"/>
        <v>0</v>
      </c>
      <c r="W46" s="111">
        <f t="shared" si="4"/>
        <v>0</v>
      </c>
      <c r="X46" s="179">
        <f t="shared" si="5"/>
        <v>0</v>
      </c>
    </row>
    <row r="47" spans="1:24" s="18" customFormat="1" hidden="1">
      <c r="A47" s="151">
        <f t="shared" si="2"/>
        <v>3</v>
      </c>
      <c r="B47" s="159"/>
      <c r="C47" s="160" t="s">
        <v>87</v>
      </c>
      <c r="D47" s="161" t="s">
        <v>16</v>
      </c>
      <c r="E47" s="110"/>
      <c r="F47" s="110"/>
      <c r="G47" s="110"/>
      <c r="H47" s="110"/>
      <c r="I47" s="111">
        <f t="shared" si="20"/>
        <v>0</v>
      </c>
      <c r="J47" s="110"/>
      <c r="K47" s="110"/>
      <c r="L47" s="110"/>
      <c r="M47" s="111">
        <f t="shared" si="21"/>
        <v>0</v>
      </c>
      <c r="N47" s="110"/>
      <c r="O47" s="110"/>
      <c r="P47" s="110"/>
      <c r="Q47" s="111">
        <f t="shared" si="22"/>
        <v>0</v>
      </c>
      <c r="R47" s="110"/>
      <c r="S47" s="110"/>
      <c r="T47" s="110"/>
      <c r="U47" s="111">
        <f t="shared" si="23"/>
        <v>0</v>
      </c>
      <c r="V47" s="111">
        <f t="shared" si="24"/>
        <v>0</v>
      </c>
      <c r="W47" s="111">
        <f t="shared" si="4"/>
        <v>0</v>
      </c>
      <c r="X47" s="179">
        <f t="shared" si="5"/>
        <v>0</v>
      </c>
    </row>
    <row r="48" spans="1:24" s="18" customFormat="1" hidden="1">
      <c r="A48" s="151">
        <f t="shared" ref="A48:A79" si="25">IF(MAX(E48:Y48)=0,IF(MIN(E48:Y48)=0,3,2),2)</f>
        <v>3</v>
      </c>
      <c r="B48" s="159"/>
      <c r="C48" s="160" t="s">
        <v>88</v>
      </c>
      <c r="D48" s="161" t="s">
        <v>17</v>
      </c>
      <c r="E48" s="110"/>
      <c r="F48" s="110"/>
      <c r="G48" s="110"/>
      <c r="H48" s="110"/>
      <c r="I48" s="111">
        <f t="shared" si="20"/>
        <v>0</v>
      </c>
      <c r="J48" s="110"/>
      <c r="K48" s="110"/>
      <c r="L48" s="110"/>
      <c r="M48" s="111">
        <f t="shared" si="21"/>
        <v>0</v>
      </c>
      <c r="N48" s="110"/>
      <c r="O48" s="110"/>
      <c r="P48" s="110"/>
      <c r="Q48" s="111">
        <f t="shared" si="22"/>
        <v>0</v>
      </c>
      <c r="R48" s="110"/>
      <c r="S48" s="110"/>
      <c r="T48" s="110"/>
      <c r="U48" s="111">
        <f t="shared" si="23"/>
        <v>0</v>
      </c>
      <c r="V48" s="111">
        <f t="shared" si="24"/>
        <v>0</v>
      </c>
      <c r="W48" s="111">
        <f t="shared" ref="W48:W79" si="26">E48-I48-M48-Q48-U48</f>
        <v>0</v>
      </c>
      <c r="X48" s="179">
        <f t="shared" ref="X48:X79" si="27">IF(E48&lt;&gt;0,V48/E48,0)</f>
        <v>0</v>
      </c>
    </row>
    <row r="49" spans="1:24" s="18" customFormat="1" hidden="1">
      <c r="A49" s="151">
        <f t="shared" si="25"/>
        <v>3</v>
      </c>
      <c r="B49" s="154"/>
      <c r="C49" s="160" t="s">
        <v>89</v>
      </c>
      <c r="D49" s="161" t="s">
        <v>18</v>
      </c>
      <c r="E49" s="110"/>
      <c r="F49" s="110"/>
      <c r="G49" s="110"/>
      <c r="H49" s="110"/>
      <c r="I49" s="111">
        <f t="shared" si="20"/>
        <v>0</v>
      </c>
      <c r="J49" s="110"/>
      <c r="K49" s="110"/>
      <c r="L49" s="110"/>
      <c r="M49" s="111">
        <f t="shared" si="21"/>
        <v>0</v>
      </c>
      <c r="N49" s="110"/>
      <c r="O49" s="110"/>
      <c r="P49" s="110"/>
      <c r="Q49" s="111">
        <f t="shared" si="22"/>
        <v>0</v>
      </c>
      <c r="R49" s="110"/>
      <c r="S49" s="110"/>
      <c r="T49" s="110"/>
      <c r="U49" s="111">
        <f t="shared" si="23"/>
        <v>0</v>
      </c>
      <c r="V49" s="111">
        <f t="shared" si="24"/>
        <v>0</v>
      </c>
      <c r="W49" s="111">
        <f t="shared" si="26"/>
        <v>0</v>
      </c>
      <c r="X49" s="179">
        <f t="shared" si="27"/>
        <v>0</v>
      </c>
    </row>
    <row r="50" spans="1:24" s="18" customFormat="1">
      <c r="A50" s="151">
        <f t="shared" si="25"/>
        <v>2</v>
      </c>
      <c r="B50" s="159"/>
      <c r="C50" s="160" t="s">
        <v>90</v>
      </c>
      <c r="D50" s="161" t="s">
        <v>19</v>
      </c>
      <c r="E50" s="109">
        <f>SUBTOTAL(9,E51:E53)</f>
        <v>34300</v>
      </c>
      <c r="F50" s="109">
        <f t="shared" ref="F50:U50" si="28">SUBTOTAL(9,F51:F53)</f>
        <v>350</v>
      </c>
      <c r="G50" s="109">
        <f t="shared" si="28"/>
        <v>10450</v>
      </c>
      <c r="H50" s="109">
        <f t="shared" si="28"/>
        <v>550</v>
      </c>
      <c r="I50" s="109">
        <f t="shared" si="28"/>
        <v>11350</v>
      </c>
      <c r="J50" s="109">
        <f t="shared" si="28"/>
        <v>5150</v>
      </c>
      <c r="K50" s="109">
        <f t="shared" si="28"/>
        <v>150</v>
      </c>
      <c r="L50" s="109">
        <f t="shared" si="28"/>
        <v>5150</v>
      </c>
      <c r="M50" s="109">
        <f t="shared" si="28"/>
        <v>10450</v>
      </c>
      <c r="N50" s="109">
        <f t="shared" si="28"/>
        <v>5150</v>
      </c>
      <c r="O50" s="109">
        <f t="shared" si="28"/>
        <v>150</v>
      </c>
      <c r="P50" s="109">
        <f t="shared" si="28"/>
        <v>5650</v>
      </c>
      <c r="Q50" s="109">
        <f t="shared" si="28"/>
        <v>10950</v>
      </c>
      <c r="R50" s="109">
        <f t="shared" si="28"/>
        <v>550</v>
      </c>
      <c r="S50" s="109">
        <f t="shared" si="28"/>
        <v>850</v>
      </c>
      <c r="T50" s="109">
        <f t="shared" si="28"/>
        <v>150</v>
      </c>
      <c r="U50" s="109">
        <f t="shared" si="28"/>
        <v>1550</v>
      </c>
      <c r="V50" s="157">
        <f>SUBTOTAL(9,V51:V53)</f>
        <v>34300</v>
      </c>
      <c r="W50" s="111">
        <f t="shared" si="26"/>
        <v>0</v>
      </c>
      <c r="X50" s="179">
        <f t="shared" si="27"/>
        <v>1</v>
      </c>
    </row>
    <row r="51" spans="1:24" s="18" customFormat="1" ht="25.5" hidden="1">
      <c r="A51" s="151">
        <f t="shared" si="25"/>
        <v>3</v>
      </c>
      <c r="B51" s="159"/>
      <c r="C51" s="158" t="s">
        <v>408</v>
      </c>
      <c r="D51" s="163" t="s">
        <v>409</v>
      </c>
      <c r="E51" s="110"/>
      <c r="F51" s="110"/>
      <c r="G51" s="110"/>
      <c r="H51" s="110"/>
      <c r="I51" s="111">
        <f>SUM(F51:H51)</f>
        <v>0</v>
      </c>
      <c r="J51" s="110"/>
      <c r="K51" s="110"/>
      <c r="L51" s="110"/>
      <c r="M51" s="111">
        <f>SUM(J51:L51)</f>
        <v>0</v>
      </c>
      <c r="N51" s="110"/>
      <c r="O51" s="110"/>
      <c r="P51" s="110"/>
      <c r="Q51" s="111">
        <f>SUM(N51:P51)</f>
        <v>0</v>
      </c>
      <c r="R51" s="110"/>
      <c r="S51" s="110"/>
      <c r="T51" s="110"/>
      <c r="U51" s="111">
        <f>SUM(R51:T51)</f>
        <v>0</v>
      </c>
      <c r="V51" s="111">
        <f>I51+M51+Q51+U51</f>
        <v>0</v>
      </c>
      <c r="W51" s="111">
        <f t="shared" si="26"/>
        <v>0</v>
      </c>
      <c r="X51" s="179">
        <f t="shared" si="27"/>
        <v>0</v>
      </c>
    </row>
    <row r="52" spans="1:24" s="18" customFormat="1">
      <c r="A52" s="151">
        <f t="shared" si="25"/>
        <v>2</v>
      </c>
      <c r="B52" s="159"/>
      <c r="C52" s="158" t="s">
        <v>410</v>
      </c>
      <c r="D52" s="163" t="s">
        <v>411</v>
      </c>
      <c r="E52" s="110">
        <v>34300</v>
      </c>
      <c r="F52" s="110">
        <v>350</v>
      </c>
      <c r="G52" s="110">
        <v>10450</v>
      </c>
      <c r="H52" s="110">
        <v>550</v>
      </c>
      <c r="I52" s="111">
        <f>SUM(F52:H52)</f>
        <v>11350</v>
      </c>
      <c r="J52" s="110">
        <v>5150</v>
      </c>
      <c r="K52" s="110">
        <v>150</v>
      </c>
      <c r="L52" s="110">
        <v>5150</v>
      </c>
      <c r="M52" s="111">
        <f>SUM(J52:L52)</f>
        <v>10450</v>
      </c>
      <c r="N52" s="110">
        <v>5150</v>
      </c>
      <c r="O52" s="110">
        <v>150</v>
      </c>
      <c r="P52" s="110">
        <v>5650</v>
      </c>
      <c r="Q52" s="111">
        <f>SUM(N52:P52)</f>
        <v>10950</v>
      </c>
      <c r="R52" s="110">
        <v>550</v>
      </c>
      <c r="S52" s="110">
        <v>850</v>
      </c>
      <c r="T52" s="110">
        <v>150</v>
      </c>
      <c r="U52" s="111">
        <f>SUM(R52:T52)</f>
        <v>1550</v>
      </c>
      <c r="V52" s="111">
        <f>I52+M52+Q52+U52</f>
        <v>34300</v>
      </c>
      <c r="W52" s="111">
        <f t="shared" si="26"/>
        <v>0</v>
      </c>
      <c r="X52" s="179">
        <f t="shared" si="27"/>
        <v>1</v>
      </c>
    </row>
    <row r="53" spans="1:24" s="18" customFormat="1" hidden="1">
      <c r="A53" s="151">
        <f t="shared" si="25"/>
        <v>3</v>
      </c>
      <c r="B53" s="159"/>
      <c r="C53" s="158" t="s">
        <v>412</v>
      </c>
      <c r="D53" s="163" t="s">
        <v>413</v>
      </c>
      <c r="E53" s="110"/>
      <c r="F53" s="110"/>
      <c r="G53" s="110"/>
      <c r="H53" s="110"/>
      <c r="I53" s="111">
        <f>SUM(F53:H53)</f>
        <v>0</v>
      </c>
      <c r="J53" s="110"/>
      <c r="K53" s="110"/>
      <c r="L53" s="110"/>
      <c r="M53" s="111">
        <f>SUM(J53:L53)</f>
        <v>0</v>
      </c>
      <c r="N53" s="110"/>
      <c r="O53" s="110"/>
      <c r="P53" s="110"/>
      <c r="Q53" s="111">
        <f>SUM(N53:P53)</f>
        <v>0</v>
      </c>
      <c r="R53" s="110"/>
      <c r="S53" s="110"/>
      <c r="T53" s="110"/>
      <c r="U53" s="111">
        <f>SUM(R53:T53)</f>
        <v>0</v>
      </c>
      <c r="V53" s="111">
        <f>I53+M53+Q53+U53</f>
        <v>0</v>
      </c>
      <c r="W53" s="111">
        <f t="shared" si="26"/>
        <v>0</v>
      </c>
      <c r="X53" s="179">
        <f t="shared" si="27"/>
        <v>0</v>
      </c>
    </row>
    <row r="54" spans="1:24" s="18" customFormat="1">
      <c r="A54" s="151">
        <f t="shared" si="25"/>
        <v>2</v>
      </c>
      <c r="B54" s="159"/>
      <c r="C54" s="160" t="s">
        <v>350</v>
      </c>
      <c r="D54" s="161" t="s">
        <v>20</v>
      </c>
      <c r="E54" s="110">
        <v>4860</v>
      </c>
      <c r="F54" s="110">
        <v>187</v>
      </c>
      <c r="G54" s="110">
        <v>291</v>
      </c>
      <c r="H54" s="110">
        <v>1292</v>
      </c>
      <c r="I54" s="111">
        <f t="shared" si="20"/>
        <v>1770</v>
      </c>
      <c r="J54" s="110">
        <v>352</v>
      </c>
      <c r="K54" s="110">
        <v>591</v>
      </c>
      <c r="L54" s="110">
        <v>292</v>
      </c>
      <c r="M54" s="111">
        <f t="shared" si="21"/>
        <v>1235</v>
      </c>
      <c r="N54" s="110">
        <v>292</v>
      </c>
      <c r="O54" s="110">
        <v>271</v>
      </c>
      <c r="P54" s="110">
        <v>267</v>
      </c>
      <c r="Q54" s="111">
        <f t="shared" si="22"/>
        <v>830</v>
      </c>
      <c r="R54" s="110">
        <v>292</v>
      </c>
      <c r="S54" s="110">
        <v>366</v>
      </c>
      <c r="T54" s="110">
        <v>367</v>
      </c>
      <c r="U54" s="111">
        <f t="shared" si="23"/>
        <v>1025</v>
      </c>
      <c r="V54" s="111">
        <f>I54+M54+Q54+U54</f>
        <v>4860</v>
      </c>
      <c r="W54" s="111">
        <f t="shared" si="26"/>
        <v>0</v>
      </c>
      <c r="X54" s="179">
        <f t="shared" si="27"/>
        <v>1</v>
      </c>
    </row>
    <row r="55" spans="1:24" s="18" customFormat="1" hidden="1">
      <c r="A55" s="151">
        <f t="shared" si="25"/>
        <v>3</v>
      </c>
      <c r="B55" s="159"/>
      <c r="C55" s="160" t="s">
        <v>91</v>
      </c>
      <c r="D55" s="161" t="s">
        <v>21</v>
      </c>
      <c r="E55" s="110"/>
      <c r="F55" s="110"/>
      <c r="G55" s="110"/>
      <c r="H55" s="110"/>
      <c r="I55" s="111">
        <f t="shared" si="20"/>
        <v>0</v>
      </c>
      <c r="J55" s="110"/>
      <c r="K55" s="110"/>
      <c r="L55" s="110"/>
      <c r="M55" s="111">
        <f t="shared" si="21"/>
        <v>0</v>
      </c>
      <c r="N55" s="110"/>
      <c r="O55" s="110"/>
      <c r="P55" s="110"/>
      <c r="Q55" s="111">
        <f t="shared" si="22"/>
        <v>0</v>
      </c>
      <c r="R55" s="110"/>
      <c r="S55" s="110"/>
      <c r="T55" s="110"/>
      <c r="U55" s="111">
        <f t="shared" si="23"/>
        <v>0</v>
      </c>
      <c r="V55" s="111">
        <f>I55+M55+Q55+U55</f>
        <v>0</v>
      </c>
      <c r="W55" s="111">
        <f t="shared" si="26"/>
        <v>0</v>
      </c>
      <c r="X55" s="179">
        <f t="shared" si="27"/>
        <v>0</v>
      </c>
    </row>
    <row r="56" spans="1:24" s="18" customFormat="1" hidden="1">
      <c r="A56" s="151">
        <f t="shared" si="25"/>
        <v>3</v>
      </c>
      <c r="B56" s="159"/>
      <c r="C56" s="160" t="s">
        <v>92</v>
      </c>
      <c r="D56" s="161" t="s">
        <v>22</v>
      </c>
      <c r="E56" s="109">
        <f>SUBTOTAL(9,E57:E61)</f>
        <v>0</v>
      </c>
      <c r="F56" s="109">
        <f t="shared" ref="F56:U56" si="29">SUBTOTAL(9,F57:F61)</f>
        <v>0</v>
      </c>
      <c r="G56" s="109">
        <f t="shared" si="29"/>
        <v>0</v>
      </c>
      <c r="H56" s="109">
        <f t="shared" si="29"/>
        <v>0</v>
      </c>
      <c r="I56" s="109">
        <f t="shared" si="29"/>
        <v>0</v>
      </c>
      <c r="J56" s="109">
        <f t="shared" si="29"/>
        <v>0</v>
      </c>
      <c r="K56" s="109">
        <f t="shared" si="29"/>
        <v>0</v>
      </c>
      <c r="L56" s="109">
        <f t="shared" si="29"/>
        <v>0</v>
      </c>
      <c r="M56" s="109">
        <f t="shared" si="29"/>
        <v>0</v>
      </c>
      <c r="N56" s="109">
        <f t="shared" si="29"/>
        <v>0</v>
      </c>
      <c r="O56" s="109">
        <f t="shared" si="29"/>
        <v>0</v>
      </c>
      <c r="P56" s="109">
        <f t="shared" si="29"/>
        <v>0</v>
      </c>
      <c r="Q56" s="109">
        <f t="shared" si="29"/>
        <v>0</v>
      </c>
      <c r="R56" s="109">
        <f t="shared" si="29"/>
        <v>0</v>
      </c>
      <c r="S56" s="109">
        <f t="shared" si="29"/>
        <v>0</v>
      </c>
      <c r="T56" s="109">
        <f t="shared" si="29"/>
        <v>0</v>
      </c>
      <c r="U56" s="109">
        <f t="shared" si="29"/>
        <v>0</v>
      </c>
      <c r="V56" s="109">
        <f>SUBTOTAL(9,V57:V61)</f>
        <v>0</v>
      </c>
      <c r="W56" s="112">
        <f t="shared" si="26"/>
        <v>0</v>
      </c>
      <c r="X56" s="179">
        <f t="shared" si="27"/>
        <v>0</v>
      </c>
    </row>
    <row r="57" spans="1:24" s="18" customFormat="1" hidden="1">
      <c r="A57" s="151">
        <f t="shared" si="25"/>
        <v>3</v>
      </c>
      <c r="B57" s="159"/>
      <c r="C57" s="162" t="s">
        <v>173</v>
      </c>
      <c r="D57" s="163"/>
      <c r="E57" s="110"/>
      <c r="F57" s="110"/>
      <c r="G57" s="110"/>
      <c r="H57" s="110"/>
      <c r="I57" s="111">
        <f t="shared" ref="I57:I63" si="30">SUM(F57:H57)</f>
        <v>0</v>
      </c>
      <c r="J57" s="110"/>
      <c r="K57" s="110"/>
      <c r="L57" s="110"/>
      <c r="M57" s="111">
        <f t="shared" ref="M57:M63" si="31">SUM(J57:L57)</f>
        <v>0</v>
      </c>
      <c r="N57" s="110"/>
      <c r="O57" s="110"/>
      <c r="P57" s="110"/>
      <c r="Q57" s="111">
        <f t="shared" ref="Q57:Q63" si="32">SUM(N57:P57)</f>
        <v>0</v>
      </c>
      <c r="R57" s="110"/>
      <c r="S57" s="110"/>
      <c r="T57" s="110"/>
      <c r="U57" s="111">
        <f t="shared" ref="U57:U63" si="33">SUM(R57:T57)</f>
        <v>0</v>
      </c>
      <c r="V57" s="111">
        <f t="shared" ref="V57:V63" si="34">I57+M57+Q57+U57</f>
        <v>0</v>
      </c>
      <c r="W57" s="111">
        <f t="shared" si="26"/>
        <v>0</v>
      </c>
      <c r="X57" s="179">
        <f t="shared" si="27"/>
        <v>0</v>
      </c>
    </row>
    <row r="58" spans="1:24" s="18" customFormat="1" hidden="1">
      <c r="A58" s="151">
        <f t="shared" si="25"/>
        <v>3</v>
      </c>
      <c r="B58" s="159"/>
      <c r="C58" s="162" t="s">
        <v>174</v>
      </c>
      <c r="D58" s="161" t="s">
        <v>175</v>
      </c>
      <c r="E58" s="110"/>
      <c r="F58" s="110"/>
      <c r="G58" s="110"/>
      <c r="H58" s="110"/>
      <c r="I58" s="111">
        <f t="shared" si="30"/>
        <v>0</v>
      </c>
      <c r="J58" s="110"/>
      <c r="K58" s="110"/>
      <c r="L58" s="110"/>
      <c r="M58" s="111">
        <f t="shared" si="31"/>
        <v>0</v>
      </c>
      <c r="N58" s="110"/>
      <c r="O58" s="110"/>
      <c r="P58" s="110"/>
      <c r="Q58" s="111">
        <f t="shared" si="32"/>
        <v>0</v>
      </c>
      <c r="R58" s="110"/>
      <c r="S58" s="110"/>
      <c r="T58" s="110"/>
      <c r="U58" s="111">
        <f t="shared" si="33"/>
        <v>0</v>
      </c>
      <c r="V58" s="111">
        <f t="shared" si="34"/>
        <v>0</v>
      </c>
      <c r="W58" s="111">
        <f t="shared" si="26"/>
        <v>0</v>
      </c>
      <c r="X58" s="179">
        <f t="shared" si="27"/>
        <v>0</v>
      </c>
    </row>
    <row r="59" spans="1:24" s="18" customFormat="1" hidden="1">
      <c r="A59" s="151">
        <f t="shared" si="25"/>
        <v>3</v>
      </c>
      <c r="B59" s="159"/>
      <c r="C59" s="100" t="s">
        <v>271</v>
      </c>
      <c r="D59" s="41" t="s">
        <v>270</v>
      </c>
      <c r="E59" s="110"/>
      <c r="F59" s="110"/>
      <c r="G59" s="110"/>
      <c r="H59" s="110"/>
      <c r="I59" s="111">
        <f>SUM(F59:H59)</f>
        <v>0</v>
      </c>
      <c r="J59" s="110"/>
      <c r="K59" s="110"/>
      <c r="L59" s="110"/>
      <c r="M59" s="111">
        <f>SUM(J59:L59)</f>
        <v>0</v>
      </c>
      <c r="N59" s="110"/>
      <c r="O59" s="110"/>
      <c r="P59" s="110"/>
      <c r="Q59" s="111">
        <f>SUM(N59:P59)</f>
        <v>0</v>
      </c>
      <c r="R59" s="110"/>
      <c r="S59" s="110"/>
      <c r="T59" s="110"/>
      <c r="U59" s="111">
        <f>SUM(R59:T59)</f>
        <v>0</v>
      </c>
      <c r="V59" s="111">
        <f t="shared" si="34"/>
        <v>0</v>
      </c>
      <c r="W59" s="111">
        <f t="shared" si="26"/>
        <v>0</v>
      </c>
      <c r="X59" s="179">
        <f t="shared" si="27"/>
        <v>0</v>
      </c>
    </row>
    <row r="60" spans="1:24" s="18" customFormat="1" hidden="1">
      <c r="A60" s="151">
        <f t="shared" si="25"/>
        <v>3</v>
      </c>
      <c r="B60" s="159"/>
      <c r="C60" s="162" t="s">
        <v>176</v>
      </c>
      <c r="D60" s="161" t="s">
        <v>177</v>
      </c>
      <c r="E60" s="110"/>
      <c r="F60" s="110"/>
      <c r="G60" s="110"/>
      <c r="H60" s="110"/>
      <c r="I60" s="111">
        <f t="shared" si="30"/>
        <v>0</v>
      </c>
      <c r="J60" s="110"/>
      <c r="K60" s="110"/>
      <c r="L60" s="110"/>
      <c r="M60" s="111">
        <f t="shared" si="31"/>
        <v>0</v>
      </c>
      <c r="N60" s="110"/>
      <c r="O60" s="110"/>
      <c r="P60" s="110"/>
      <c r="Q60" s="111">
        <f t="shared" si="32"/>
        <v>0</v>
      </c>
      <c r="R60" s="110"/>
      <c r="S60" s="110"/>
      <c r="T60" s="110"/>
      <c r="U60" s="111">
        <f t="shared" si="33"/>
        <v>0</v>
      </c>
      <c r="V60" s="111">
        <f t="shared" si="34"/>
        <v>0</v>
      </c>
      <c r="W60" s="111">
        <f t="shared" si="26"/>
        <v>0</v>
      </c>
      <c r="X60" s="179">
        <f t="shared" si="27"/>
        <v>0</v>
      </c>
    </row>
    <row r="61" spans="1:24" s="18" customFormat="1" hidden="1">
      <c r="A61" s="151">
        <f t="shared" si="25"/>
        <v>3</v>
      </c>
      <c r="B61" s="159"/>
      <c r="C61" s="162" t="s">
        <v>220</v>
      </c>
      <c r="D61" s="163" t="s">
        <v>219</v>
      </c>
      <c r="E61" s="110"/>
      <c r="F61" s="110"/>
      <c r="G61" s="110"/>
      <c r="H61" s="110"/>
      <c r="I61" s="111">
        <f t="shared" si="30"/>
        <v>0</v>
      </c>
      <c r="J61" s="110"/>
      <c r="K61" s="110"/>
      <c r="L61" s="110"/>
      <c r="M61" s="111">
        <f t="shared" si="31"/>
        <v>0</v>
      </c>
      <c r="N61" s="110"/>
      <c r="O61" s="110"/>
      <c r="P61" s="110"/>
      <c r="Q61" s="111">
        <f t="shared" si="32"/>
        <v>0</v>
      </c>
      <c r="R61" s="110"/>
      <c r="S61" s="110"/>
      <c r="T61" s="110"/>
      <c r="U61" s="111">
        <f t="shared" si="33"/>
        <v>0</v>
      </c>
      <c r="V61" s="111">
        <f t="shared" si="34"/>
        <v>0</v>
      </c>
      <c r="W61" s="111">
        <f t="shared" si="26"/>
        <v>0</v>
      </c>
      <c r="X61" s="179">
        <f t="shared" si="27"/>
        <v>0</v>
      </c>
    </row>
    <row r="62" spans="1:24" s="18" customFormat="1" hidden="1">
      <c r="A62" s="151">
        <f t="shared" si="25"/>
        <v>3</v>
      </c>
      <c r="B62" s="159"/>
      <c r="C62" s="160" t="s">
        <v>93</v>
      </c>
      <c r="D62" s="161" t="s">
        <v>23</v>
      </c>
      <c r="E62" s="110"/>
      <c r="F62" s="110"/>
      <c r="G62" s="110"/>
      <c r="H62" s="110"/>
      <c r="I62" s="111">
        <f t="shared" si="30"/>
        <v>0</v>
      </c>
      <c r="J62" s="110"/>
      <c r="K62" s="110"/>
      <c r="L62" s="110"/>
      <c r="M62" s="111">
        <f t="shared" si="31"/>
        <v>0</v>
      </c>
      <c r="N62" s="110"/>
      <c r="O62" s="110"/>
      <c r="P62" s="110"/>
      <c r="Q62" s="111">
        <f t="shared" si="32"/>
        <v>0</v>
      </c>
      <c r="R62" s="110"/>
      <c r="S62" s="110"/>
      <c r="T62" s="110"/>
      <c r="U62" s="111">
        <f t="shared" si="33"/>
        <v>0</v>
      </c>
      <c r="V62" s="111">
        <f t="shared" si="34"/>
        <v>0</v>
      </c>
      <c r="W62" s="111">
        <f t="shared" si="26"/>
        <v>0</v>
      </c>
      <c r="X62" s="179">
        <f t="shared" si="27"/>
        <v>0</v>
      </c>
    </row>
    <row r="63" spans="1:24" s="18" customFormat="1" hidden="1">
      <c r="A63" s="151">
        <f t="shared" si="25"/>
        <v>3</v>
      </c>
      <c r="B63" s="159"/>
      <c r="C63" s="160" t="s">
        <v>94</v>
      </c>
      <c r="D63" s="163" t="s">
        <v>24</v>
      </c>
      <c r="E63" s="110"/>
      <c r="F63" s="110"/>
      <c r="G63" s="110"/>
      <c r="H63" s="110"/>
      <c r="I63" s="111">
        <f t="shared" si="30"/>
        <v>0</v>
      </c>
      <c r="J63" s="110"/>
      <c r="K63" s="110"/>
      <c r="L63" s="110"/>
      <c r="M63" s="111">
        <f t="shared" si="31"/>
        <v>0</v>
      </c>
      <c r="N63" s="110"/>
      <c r="O63" s="110"/>
      <c r="P63" s="110"/>
      <c r="Q63" s="111">
        <f t="shared" si="32"/>
        <v>0</v>
      </c>
      <c r="R63" s="110"/>
      <c r="S63" s="110"/>
      <c r="T63" s="110"/>
      <c r="U63" s="111">
        <f t="shared" si="33"/>
        <v>0</v>
      </c>
      <c r="V63" s="111">
        <f t="shared" si="34"/>
        <v>0</v>
      </c>
      <c r="W63" s="111">
        <f t="shared" si="26"/>
        <v>0</v>
      </c>
      <c r="X63" s="179">
        <f t="shared" si="27"/>
        <v>0</v>
      </c>
    </row>
    <row r="64" spans="1:24" s="18" customFormat="1">
      <c r="A64" s="151">
        <f t="shared" si="25"/>
        <v>2</v>
      </c>
      <c r="B64" s="152" t="s">
        <v>25</v>
      </c>
      <c r="C64" s="137" t="s">
        <v>272</v>
      </c>
      <c r="D64" s="161"/>
      <c r="E64" s="109">
        <f>SUBTOTAL(9,E65:E94)</f>
        <v>8400</v>
      </c>
      <c r="F64" s="109">
        <f t="shared" ref="F64:U64" si="35">SUBTOTAL(9,F65:F94)</f>
        <v>2400</v>
      </c>
      <c r="G64" s="109">
        <f t="shared" si="35"/>
        <v>6000</v>
      </c>
      <c r="H64" s="109">
        <f t="shared" si="35"/>
        <v>0</v>
      </c>
      <c r="I64" s="109">
        <f t="shared" si="35"/>
        <v>8400</v>
      </c>
      <c r="J64" s="109">
        <f t="shared" si="35"/>
        <v>0</v>
      </c>
      <c r="K64" s="109">
        <f t="shared" si="35"/>
        <v>0</v>
      </c>
      <c r="L64" s="109">
        <f t="shared" si="35"/>
        <v>0</v>
      </c>
      <c r="M64" s="109">
        <f t="shared" si="35"/>
        <v>0</v>
      </c>
      <c r="N64" s="109">
        <f t="shared" si="35"/>
        <v>0</v>
      </c>
      <c r="O64" s="109">
        <f t="shared" si="35"/>
        <v>0</v>
      </c>
      <c r="P64" s="109">
        <f t="shared" si="35"/>
        <v>0</v>
      </c>
      <c r="Q64" s="109">
        <f t="shared" si="35"/>
        <v>0</v>
      </c>
      <c r="R64" s="109">
        <f t="shared" si="35"/>
        <v>0</v>
      </c>
      <c r="S64" s="109">
        <f t="shared" si="35"/>
        <v>0</v>
      </c>
      <c r="T64" s="109">
        <f t="shared" si="35"/>
        <v>0</v>
      </c>
      <c r="U64" s="109">
        <f t="shared" si="35"/>
        <v>0</v>
      </c>
      <c r="V64" s="109">
        <f>SUBTOTAL(9,V65:V94)</f>
        <v>8400</v>
      </c>
      <c r="W64" s="112">
        <f t="shared" si="26"/>
        <v>0</v>
      </c>
      <c r="X64" s="179">
        <f t="shared" si="27"/>
        <v>1</v>
      </c>
    </row>
    <row r="65" spans="1:24" s="18" customFormat="1">
      <c r="A65" s="151">
        <f t="shared" si="25"/>
        <v>2</v>
      </c>
      <c r="B65" s="167"/>
      <c r="C65" s="168" t="s">
        <v>275</v>
      </c>
      <c r="D65" s="169" t="s">
        <v>26</v>
      </c>
      <c r="E65" s="157">
        <f>SUBTOTAL(9,E66:E67)</f>
        <v>8400</v>
      </c>
      <c r="F65" s="157">
        <f t="shared" ref="F65:U65" si="36">SUBTOTAL(9,F66:F67)</f>
        <v>2400</v>
      </c>
      <c r="G65" s="157">
        <f t="shared" si="36"/>
        <v>6000</v>
      </c>
      <c r="H65" s="157">
        <f t="shared" si="36"/>
        <v>0</v>
      </c>
      <c r="I65" s="157">
        <f t="shared" si="36"/>
        <v>8400</v>
      </c>
      <c r="J65" s="157">
        <f t="shared" si="36"/>
        <v>0</v>
      </c>
      <c r="K65" s="157">
        <f t="shared" si="36"/>
        <v>0</v>
      </c>
      <c r="L65" s="157">
        <f t="shared" si="36"/>
        <v>0</v>
      </c>
      <c r="M65" s="157">
        <f t="shared" si="36"/>
        <v>0</v>
      </c>
      <c r="N65" s="157">
        <f t="shared" si="36"/>
        <v>0</v>
      </c>
      <c r="O65" s="157">
        <f t="shared" si="36"/>
        <v>0</v>
      </c>
      <c r="P65" s="157">
        <f t="shared" si="36"/>
        <v>0</v>
      </c>
      <c r="Q65" s="157">
        <f t="shared" si="36"/>
        <v>0</v>
      </c>
      <c r="R65" s="157">
        <f t="shared" si="36"/>
        <v>0</v>
      </c>
      <c r="S65" s="157">
        <f t="shared" si="36"/>
        <v>0</v>
      </c>
      <c r="T65" s="157">
        <f t="shared" si="36"/>
        <v>0</v>
      </c>
      <c r="U65" s="157">
        <f t="shared" si="36"/>
        <v>0</v>
      </c>
      <c r="V65" s="157">
        <f>SUBTOTAL(9,V66:V67)</f>
        <v>8400</v>
      </c>
      <c r="W65" s="112">
        <f t="shared" si="26"/>
        <v>0</v>
      </c>
      <c r="X65" s="179">
        <f t="shared" si="27"/>
        <v>1</v>
      </c>
    </row>
    <row r="66" spans="1:24" s="18" customFormat="1">
      <c r="A66" s="151">
        <f t="shared" si="25"/>
        <v>2</v>
      </c>
      <c r="B66" s="167"/>
      <c r="C66" s="170" t="s">
        <v>351</v>
      </c>
      <c r="D66" s="169" t="s">
        <v>352</v>
      </c>
      <c r="E66" s="110">
        <v>8400</v>
      </c>
      <c r="F66" s="110">
        <v>2400</v>
      </c>
      <c r="G66" s="110">
        <v>6000</v>
      </c>
      <c r="H66" s="110"/>
      <c r="I66" s="111">
        <f t="shared" ref="I66:I90" si="37">SUM(F66:H66)</f>
        <v>8400</v>
      </c>
      <c r="J66" s="110"/>
      <c r="K66" s="110"/>
      <c r="L66" s="110"/>
      <c r="M66" s="111">
        <f t="shared" ref="M66:M90" si="38">SUM(J66:L66)</f>
        <v>0</v>
      </c>
      <c r="N66" s="110"/>
      <c r="O66" s="110"/>
      <c r="P66" s="110"/>
      <c r="Q66" s="111">
        <f t="shared" ref="Q66:Q90" si="39">SUM(N66:P66)</f>
        <v>0</v>
      </c>
      <c r="R66" s="110"/>
      <c r="S66" s="110"/>
      <c r="T66" s="110"/>
      <c r="U66" s="111">
        <f t="shared" ref="U66:U90" si="40">SUM(R66:T66)</f>
        <v>0</v>
      </c>
      <c r="V66" s="111">
        <f>I66+M66+Q66+U66</f>
        <v>8400</v>
      </c>
      <c r="W66" s="111">
        <f t="shared" si="26"/>
        <v>0</v>
      </c>
      <c r="X66" s="179">
        <f t="shared" si="27"/>
        <v>1</v>
      </c>
    </row>
    <row r="67" spans="1:24" s="18" customFormat="1" hidden="1">
      <c r="A67" s="151">
        <f t="shared" si="25"/>
        <v>3</v>
      </c>
      <c r="B67" s="167"/>
      <c r="C67" s="170" t="s">
        <v>353</v>
      </c>
      <c r="D67" s="169" t="s">
        <v>354</v>
      </c>
      <c r="E67" s="110"/>
      <c r="F67" s="110"/>
      <c r="G67" s="110"/>
      <c r="H67" s="110"/>
      <c r="I67" s="111">
        <f t="shared" si="37"/>
        <v>0</v>
      </c>
      <c r="J67" s="110"/>
      <c r="K67" s="110"/>
      <c r="L67" s="110"/>
      <c r="M67" s="111">
        <f t="shared" si="38"/>
        <v>0</v>
      </c>
      <c r="N67" s="110"/>
      <c r="O67" s="110"/>
      <c r="P67" s="110"/>
      <c r="Q67" s="111">
        <f t="shared" si="39"/>
        <v>0</v>
      </c>
      <c r="R67" s="110"/>
      <c r="S67" s="110"/>
      <c r="T67" s="110"/>
      <c r="U67" s="111">
        <f t="shared" si="40"/>
        <v>0</v>
      </c>
      <c r="V67" s="111">
        <f>I67+M67+Q67+U67</f>
        <v>0</v>
      </c>
      <c r="W67" s="111">
        <f t="shared" si="26"/>
        <v>0</v>
      </c>
      <c r="X67" s="179">
        <f t="shared" si="27"/>
        <v>0</v>
      </c>
    </row>
    <row r="68" spans="1:24" s="18" customFormat="1" hidden="1">
      <c r="A68" s="151">
        <f t="shared" si="25"/>
        <v>3</v>
      </c>
      <c r="B68" s="167"/>
      <c r="C68" s="168" t="s">
        <v>276</v>
      </c>
      <c r="D68" s="169" t="s">
        <v>27</v>
      </c>
      <c r="E68" s="157">
        <f>SUBTOTAL(9,E69:E76)</f>
        <v>0</v>
      </c>
      <c r="F68" s="157">
        <f t="shared" ref="F68:U68" si="41">SUBTOTAL(9,F69:F76)</f>
        <v>0</v>
      </c>
      <c r="G68" s="157">
        <f t="shared" si="41"/>
        <v>0</v>
      </c>
      <c r="H68" s="157">
        <f t="shared" si="41"/>
        <v>0</v>
      </c>
      <c r="I68" s="157">
        <f t="shared" si="41"/>
        <v>0</v>
      </c>
      <c r="J68" s="157">
        <f t="shared" si="41"/>
        <v>0</v>
      </c>
      <c r="K68" s="157">
        <f t="shared" si="41"/>
        <v>0</v>
      </c>
      <c r="L68" s="157">
        <f t="shared" si="41"/>
        <v>0</v>
      </c>
      <c r="M68" s="157">
        <f t="shared" si="41"/>
        <v>0</v>
      </c>
      <c r="N68" s="157">
        <f t="shared" si="41"/>
        <v>0</v>
      </c>
      <c r="O68" s="157">
        <f t="shared" si="41"/>
        <v>0</v>
      </c>
      <c r="P68" s="157">
        <f t="shared" si="41"/>
        <v>0</v>
      </c>
      <c r="Q68" s="157">
        <f t="shared" si="41"/>
        <v>0</v>
      </c>
      <c r="R68" s="157">
        <f t="shared" si="41"/>
        <v>0</v>
      </c>
      <c r="S68" s="157">
        <f t="shared" si="41"/>
        <v>0</v>
      </c>
      <c r="T68" s="157">
        <f t="shared" si="41"/>
        <v>0</v>
      </c>
      <c r="U68" s="157">
        <f t="shared" si="41"/>
        <v>0</v>
      </c>
      <c r="V68" s="157">
        <f>SUBTOTAL(9,V69:V76)</f>
        <v>0</v>
      </c>
      <c r="W68" s="112">
        <f t="shared" si="26"/>
        <v>0</v>
      </c>
      <c r="X68" s="179">
        <f t="shared" si="27"/>
        <v>0</v>
      </c>
    </row>
    <row r="69" spans="1:24" s="18" customFormat="1" hidden="1">
      <c r="A69" s="151">
        <f t="shared" si="25"/>
        <v>3</v>
      </c>
      <c r="B69" s="167"/>
      <c r="C69" s="170" t="s">
        <v>355</v>
      </c>
      <c r="D69" s="169" t="s">
        <v>356</v>
      </c>
      <c r="E69" s="110"/>
      <c r="F69" s="110"/>
      <c r="G69" s="110"/>
      <c r="H69" s="110"/>
      <c r="I69" s="111">
        <f t="shared" si="37"/>
        <v>0</v>
      </c>
      <c r="J69" s="110"/>
      <c r="K69" s="110"/>
      <c r="L69" s="110"/>
      <c r="M69" s="111">
        <f t="shared" si="38"/>
        <v>0</v>
      </c>
      <c r="N69" s="110"/>
      <c r="O69" s="110"/>
      <c r="P69" s="110"/>
      <c r="Q69" s="111">
        <f t="shared" si="39"/>
        <v>0</v>
      </c>
      <c r="R69" s="110"/>
      <c r="S69" s="110"/>
      <c r="T69" s="110"/>
      <c r="U69" s="111">
        <f t="shared" si="40"/>
        <v>0</v>
      </c>
      <c r="V69" s="111">
        <f t="shared" ref="V69:V76" si="42">I69+M69+Q69+U69</f>
        <v>0</v>
      </c>
      <c r="W69" s="111">
        <f t="shared" si="26"/>
        <v>0</v>
      </c>
      <c r="X69" s="179">
        <f t="shared" si="27"/>
        <v>0</v>
      </c>
    </row>
    <row r="70" spans="1:24" s="18" customFormat="1" hidden="1">
      <c r="A70" s="151">
        <f t="shared" si="25"/>
        <v>3</v>
      </c>
      <c r="B70" s="167"/>
      <c r="C70" s="170" t="s">
        <v>357</v>
      </c>
      <c r="D70" s="169" t="s">
        <v>358</v>
      </c>
      <c r="E70" s="110"/>
      <c r="F70" s="110"/>
      <c r="G70" s="110"/>
      <c r="H70" s="110"/>
      <c r="I70" s="111">
        <f t="shared" si="37"/>
        <v>0</v>
      </c>
      <c r="J70" s="110"/>
      <c r="K70" s="110"/>
      <c r="L70" s="110"/>
      <c r="M70" s="111">
        <f t="shared" si="38"/>
        <v>0</v>
      </c>
      <c r="N70" s="110"/>
      <c r="O70" s="110"/>
      <c r="P70" s="110"/>
      <c r="Q70" s="111">
        <f t="shared" si="39"/>
        <v>0</v>
      </c>
      <c r="R70" s="110"/>
      <c r="S70" s="110"/>
      <c r="T70" s="110"/>
      <c r="U70" s="111">
        <f t="shared" si="40"/>
        <v>0</v>
      </c>
      <c r="V70" s="111">
        <f t="shared" si="42"/>
        <v>0</v>
      </c>
      <c r="W70" s="111">
        <f t="shared" si="26"/>
        <v>0</v>
      </c>
      <c r="X70" s="179">
        <f t="shared" si="27"/>
        <v>0</v>
      </c>
    </row>
    <row r="71" spans="1:24" s="18" customFormat="1" hidden="1">
      <c r="A71" s="151">
        <f t="shared" si="25"/>
        <v>3</v>
      </c>
      <c r="B71" s="167"/>
      <c r="C71" s="170" t="s">
        <v>359</v>
      </c>
      <c r="D71" s="169" t="s">
        <v>360</v>
      </c>
      <c r="E71" s="110"/>
      <c r="F71" s="110"/>
      <c r="G71" s="110"/>
      <c r="H71" s="110"/>
      <c r="I71" s="111">
        <f t="shared" si="37"/>
        <v>0</v>
      </c>
      <c r="J71" s="110"/>
      <c r="K71" s="110"/>
      <c r="L71" s="110"/>
      <c r="M71" s="111">
        <f t="shared" si="38"/>
        <v>0</v>
      </c>
      <c r="N71" s="110"/>
      <c r="O71" s="110"/>
      <c r="P71" s="110"/>
      <c r="Q71" s="111">
        <f t="shared" si="39"/>
        <v>0</v>
      </c>
      <c r="R71" s="110"/>
      <c r="S71" s="110"/>
      <c r="T71" s="110"/>
      <c r="U71" s="111">
        <f t="shared" si="40"/>
        <v>0</v>
      </c>
      <c r="V71" s="111">
        <f t="shared" si="42"/>
        <v>0</v>
      </c>
      <c r="W71" s="111">
        <f t="shared" si="26"/>
        <v>0</v>
      </c>
      <c r="X71" s="179">
        <f t="shared" si="27"/>
        <v>0</v>
      </c>
    </row>
    <row r="72" spans="1:24" s="18" customFormat="1" hidden="1">
      <c r="A72" s="151">
        <f t="shared" si="25"/>
        <v>3</v>
      </c>
      <c r="B72" s="167"/>
      <c r="C72" s="170" t="s">
        <v>361</v>
      </c>
      <c r="D72" s="169" t="s">
        <v>362</v>
      </c>
      <c r="E72" s="110"/>
      <c r="F72" s="110"/>
      <c r="G72" s="110"/>
      <c r="H72" s="110"/>
      <c r="I72" s="111">
        <f t="shared" si="37"/>
        <v>0</v>
      </c>
      <c r="J72" s="110"/>
      <c r="K72" s="110"/>
      <c r="L72" s="110"/>
      <c r="M72" s="111">
        <f t="shared" si="38"/>
        <v>0</v>
      </c>
      <c r="N72" s="110"/>
      <c r="O72" s="110"/>
      <c r="P72" s="110"/>
      <c r="Q72" s="111">
        <f t="shared" si="39"/>
        <v>0</v>
      </c>
      <c r="R72" s="110"/>
      <c r="S72" s="110"/>
      <c r="T72" s="110"/>
      <c r="U72" s="111">
        <f t="shared" si="40"/>
        <v>0</v>
      </c>
      <c r="V72" s="111">
        <f t="shared" si="42"/>
        <v>0</v>
      </c>
      <c r="W72" s="111">
        <f t="shared" si="26"/>
        <v>0</v>
      </c>
      <c r="X72" s="179">
        <f t="shared" si="27"/>
        <v>0</v>
      </c>
    </row>
    <row r="73" spans="1:24" s="18" customFormat="1" hidden="1">
      <c r="A73" s="151">
        <f t="shared" si="25"/>
        <v>3</v>
      </c>
      <c r="B73" s="167"/>
      <c r="C73" s="170" t="s">
        <v>363</v>
      </c>
      <c r="D73" s="169" t="s">
        <v>364</v>
      </c>
      <c r="E73" s="110"/>
      <c r="F73" s="110"/>
      <c r="G73" s="110"/>
      <c r="H73" s="110"/>
      <c r="I73" s="111">
        <f t="shared" si="37"/>
        <v>0</v>
      </c>
      <c r="J73" s="110"/>
      <c r="K73" s="110"/>
      <c r="L73" s="110"/>
      <c r="M73" s="111">
        <f t="shared" si="38"/>
        <v>0</v>
      </c>
      <c r="N73" s="110"/>
      <c r="O73" s="110"/>
      <c r="P73" s="110"/>
      <c r="Q73" s="111">
        <f t="shared" si="39"/>
        <v>0</v>
      </c>
      <c r="R73" s="110"/>
      <c r="S73" s="110"/>
      <c r="T73" s="110"/>
      <c r="U73" s="111">
        <f t="shared" si="40"/>
        <v>0</v>
      </c>
      <c r="V73" s="111">
        <f t="shared" si="42"/>
        <v>0</v>
      </c>
      <c r="W73" s="111">
        <f t="shared" si="26"/>
        <v>0</v>
      </c>
      <c r="X73" s="179">
        <f t="shared" si="27"/>
        <v>0</v>
      </c>
    </row>
    <row r="74" spans="1:24" s="18" customFormat="1" hidden="1">
      <c r="A74" s="151">
        <f t="shared" si="25"/>
        <v>3</v>
      </c>
      <c r="B74" s="167"/>
      <c r="C74" s="170" t="s">
        <v>365</v>
      </c>
      <c r="D74" s="169" t="s">
        <v>366</v>
      </c>
      <c r="E74" s="110"/>
      <c r="F74" s="110"/>
      <c r="G74" s="110"/>
      <c r="H74" s="110"/>
      <c r="I74" s="111">
        <f t="shared" si="37"/>
        <v>0</v>
      </c>
      <c r="J74" s="110"/>
      <c r="K74" s="110"/>
      <c r="L74" s="110"/>
      <c r="M74" s="111">
        <f t="shared" si="38"/>
        <v>0</v>
      </c>
      <c r="N74" s="110"/>
      <c r="O74" s="110"/>
      <c r="P74" s="110"/>
      <c r="Q74" s="111">
        <f t="shared" si="39"/>
        <v>0</v>
      </c>
      <c r="R74" s="110"/>
      <c r="S74" s="110"/>
      <c r="T74" s="110"/>
      <c r="U74" s="111">
        <f t="shared" si="40"/>
        <v>0</v>
      </c>
      <c r="V74" s="111">
        <f t="shared" si="42"/>
        <v>0</v>
      </c>
      <c r="W74" s="111">
        <f t="shared" si="26"/>
        <v>0</v>
      </c>
      <c r="X74" s="179">
        <f t="shared" si="27"/>
        <v>0</v>
      </c>
    </row>
    <row r="75" spans="1:24" s="18" customFormat="1" hidden="1">
      <c r="A75" s="151">
        <f t="shared" si="25"/>
        <v>3</v>
      </c>
      <c r="B75" s="167"/>
      <c r="C75" s="170" t="s">
        <v>367</v>
      </c>
      <c r="D75" s="169" t="s">
        <v>368</v>
      </c>
      <c r="E75" s="110"/>
      <c r="F75" s="110"/>
      <c r="G75" s="110"/>
      <c r="H75" s="110"/>
      <c r="I75" s="111">
        <f t="shared" si="37"/>
        <v>0</v>
      </c>
      <c r="J75" s="110"/>
      <c r="K75" s="110"/>
      <c r="L75" s="110"/>
      <c r="M75" s="111">
        <f t="shared" si="38"/>
        <v>0</v>
      </c>
      <c r="N75" s="110"/>
      <c r="O75" s="110"/>
      <c r="P75" s="110"/>
      <c r="Q75" s="111">
        <f t="shared" si="39"/>
        <v>0</v>
      </c>
      <c r="R75" s="110"/>
      <c r="S75" s="110"/>
      <c r="T75" s="110"/>
      <c r="U75" s="111">
        <f t="shared" si="40"/>
        <v>0</v>
      </c>
      <c r="V75" s="111">
        <f t="shared" si="42"/>
        <v>0</v>
      </c>
      <c r="W75" s="111">
        <f t="shared" si="26"/>
        <v>0</v>
      </c>
      <c r="X75" s="179">
        <f t="shared" si="27"/>
        <v>0</v>
      </c>
    </row>
    <row r="76" spans="1:24" s="18" customFormat="1" hidden="1">
      <c r="A76" s="151">
        <f t="shared" si="25"/>
        <v>3</v>
      </c>
      <c r="B76" s="167"/>
      <c r="C76" s="170" t="s">
        <v>369</v>
      </c>
      <c r="D76" s="169" t="s">
        <v>370</v>
      </c>
      <c r="E76" s="110"/>
      <c r="F76" s="110"/>
      <c r="G76" s="110"/>
      <c r="H76" s="110"/>
      <c r="I76" s="111">
        <f t="shared" si="37"/>
        <v>0</v>
      </c>
      <c r="J76" s="110"/>
      <c r="K76" s="110"/>
      <c r="L76" s="110"/>
      <c r="M76" s="111">
        <f t="shared" si="38"/>
        <v>0</v>
      </c>
      <c r="N76" s="110"/>
      <c r="O76" s="110"/>
      <c r="P76" s="110"/>
      <c r="Q76" s="111">
        <f t="shared" si="39"/>
        <v>0</v>
      </c>
      <c r="R76" s="110"/>
      <c r="S76" s="110"/>
      <c r="T76" s="110"/>
      <c r="U76" s="111">
        <f t="shared" si="40"/>
        <v>0</v>
      </c>
      <c r="V76" s="111">
        <f t="shared" si="42"/>
        <v>0</v>
      </c>
      <c r="W76" s="111">
        <f t="shared" si="26"/>
        <v>0</v>
      </c>
      <c r="X76" s="179">
        <f t="shared" si="27"/>
        <v>0</v>
      </c>
    </row>
    <row r="77" spans="1:24" s="18" customFormat="1" ht="25.5" hidden="1">
      <c r="A77" s="151">
        <f t="shared" si="25"/>
        <v>3</v>
      </c>
      <c r="B77" s="167"/>
      <c r="C77" s="168" t="s">
        <v>414</v>
      </c>
      <c r="D77" s="169" t="s">
        <v>273</v>
      </c>
      <c r="E77" s="157">
        <f>SUBTOTAL(9,E78:E85)</f>
        <v>0</v>
      </c>
      <c r="F77" s="157">
        <f t="shared" ref="F77:U77" si="43">SUBTOTAL(9,F78:F85)</f>
        <v>0</v>
      </c>
      <c r="G77" s="157">
        <f t="shared" si="43"/>
        <v>0</v>
      </c>
      <c r="H77" s="157">
        <f t="shared" si="43"/>
        <v>0</v>
      </c>
      <c r="I77" s="157">
        <f t="shared" si="43"/>
        <v>0</v>
      </c>
      <c r="J77" s="157">
        <f t="shared" si="43"/>
        <v>0</v>
      </c>
      <c r="K77" s="157">
        <f t="shared" si="43"/>
        <v>0</v>
      </c>
      <c r="L77" s="157">
        <f t="shared" si="43"/>
        <v>0</v>
      </c>
      <c r="M77" s="157">
        <f t="shared" si="43"/>
        <v>0</v>
      </c>
      <c r="N77" s="157">
        <f t="shared" si="43"/>
        <v>0</v>
      </c>
      <c r="O77" s="157">
        <f t="shared" si="43"/>
        <v>0</v>
      </c>
      <c r="P77" s="157">
        <f t="shared" si="43"/>
        <v>0</v>
      </c>
      <c r="Q77" s="157">
        <f t="shared" si="43"/>
        <v>0</v>
      </c>
      <c r="R77" s="157">
        <f t="shared" si="43"/>
        <v>0</v>
      </c>
      <c r="S77" s="157">
        <f t="shared" si="43"/>
        <v>0</v>
      </c>
      <c r="T77" s="157">
        <f t="shared" si="43"/>
        <v>0</v>
      </c>
      <c r="U77" s="157">
        <f t="shared" si="43"/>
        <v>0</v>
      </c>
      <c r="V77" s="157">
        <f>SUBTOTAL(9,V78:V85)</f>
        <v>0</v>
      </c>
      <c r="W77" s="112">
        <f t="shared" si="26"/>
        <v>0</v>
      </c>
      <c r="X77" s="179">
        <f t="shared" si="27"/>
        <v>0</v>
      </c>
    </row>
    <row r="78" spans="1:24" s="18" customFormat="1" ht="25.5" hidden="1">
      <c r="A78" s="151">
        <f t="shared" si="25"/>
        <v>3</v>
      </c>
      <c r="B78" s="167"/>
      <c r="C78" s="170" t="s">
        <v>415</v>
      </c>
      <c r="D78" s="169" t="s">
        <v>371</v>
      </c>
      <c r="E78" s="110"/>
      <c r="F78" s="110"/>
      <c r="G78" s="110"/>
      <c r="H78" s="110"/>
      <c r="I78" s="111">
        <f t="shared" si="37"/>
        <v>0</v>
      </c>
      <c r="J78" s="110"/>
      <c r="K78" s="110"/>
      <c r="L78" s="110"/>
      <c r="M78" s="111">
        <f t="shared" si="38"/>
        <v>0</v>
      </c>
      <c r="N78" s="110"/>
      <c r="O78" s="110"/>
      <c r="P78" s="110"/>
      <c r="Q78" s="111">
        <f t="shared" si="39"/>
        <v>0</v>
      </c>
      <c r="R78" s="110"/>
      <c r="S78" s="110"/>
      <c r="T78" s="110"/>
      <c r="U78" s="111">
        <f t="shared" si="40"/>
        <v>0</v>
      </c>
      <c r="V78" s="111">
        <f t="shared" ref="V78:V85" si="44">I78+M78+Q78+U78</f>
        <v>0</v>
      </c>
      <c r="W78" s="111">
        <f t="shared" si="26"/>
        <v>0</v>
      </c>
      <c r="X78" s="179">
        <f t="shared" si="27"/>
        <v>0</v>
      </c>
    </row>
    <row r="79" spans="1:24" s="18" customFormat="1" ht="25.5" hidden="1">
      <c r="A79" s="151">
        <f t="shared" si="25"/>
        <v>3</v>
      </c>
      <c r="B79" s="167"/>
      <c r="C79" s="170" t="s">
        <v>416</v>
      </c>
      <c r="D79" s="169" t="s">
        <v>372</v>
      </c>
      <c r="E79" s="110"/>
      <c r="F79" s="110"/>
      <c r="G79" s="110"/>
      <c r="H79" s="110"/>
      <c r="I79" s="111">
        <f t="shared" si="37"/>
        <v>0</v>
      </c>
      <c r="J79" s="110"/>
      <c r="K79" s="110"/>
      <c r="L79" s="110"/>
      <c r="M79" s="111">
        <f t="shared" si="38"/>
        <v>0</v>
      </c>
      <c r="N79" s="110"/>
      <c r="O79" s="110"/>
      <c r="P79" s="110"/>
      <c r="Q79" s="111">
        <f t="shared" si="39"/>
        <v>0</v>
      </c>
      <c r="R79" s="110"/>
      <c r="S79" s="110"/>
      <c r="T79" s="110"/>
      <c r="U79" s="111">
        <f t="shared" si="40"/>
        <v>0</v>
      </c>
      <c r="V79" s="111">
        <f t="shared" si="44"/>
        <v>0</v>
      </c>
      <c r="W79" s="111">
        <f t="shared" si="26"/>
        <v>0</v>
      </c>
      <c r="X79" s="179">
        <f t="shared" si="27"/>
        <v>0</v>
      </c>
    </row>
    <row r="80" spans="1:24" s="18" customFormat="1" ht="25.5" hidden="1">
      <c r="A80" s="151">
        <f t="shared" ref="A80:A94" si="45">IF(MAX(E80:Y80)=0,IF(MIN(E80:Y80)=0,3,2),2)</f>
        <v>3</v>
      </c>
      <c r="B80" s="167"/>
      <c r="C80" s="170" t="s">
        <v>417</v>
      </c>
      <c r="D80" s="169" t="s">
        <v>373</v>
      </c>
      <c r="E80" s="110"/>
      <c r="F80" s="110"/>
      <c r="G80" s="110"/>
      <c r="H80" s="110"/>
      <c r="I80" s="111">
        <f t="shared" si="37"/>
        <v>0</v>
      </c>
      <c r="J80" s="110"/>
      <c r="K80" s="110"/>
      <c r="L80" s="110"/>
      <c r="M80" s="111">
        <f t="shared" si="38"/>
        <v>0</v>
      </c>
      <c r="N80" s="110"/>
      <c r="O80" s="110"/>
      <c r="P80" s="110"/>
      <c r="Q80" s="111">
        <f t="shared" si="39"/>
        <v>0</v>
      </c>
      <c r="R80" s="110"/>
      <c r="S80" s="110"/>
      <c r="T80" s="110"/>
      <c r="U80" s="111">
        <f t="shared" si="40"/>
        <v>0</v>
      </c>
      <c r="V80" s="111">
        <f t="shared" si="44"/>
        <v>0</v>
      </c>
      <c r="W80" s="111">
        <f t="shared" ref="W80:W94" si="46">E80-I80-M80-Q80-U80</f>
        <v>0</v>
      </c>
      <c r="X80" s="179">
        <f t="shared" ref="X80:X94" si="47">IF(E80&lt;&gt;0,V80/E80,0)</f>
        <v>0</v>
      </c>
    </row>
    <row r="81" spans="1:25" s="18" customFormat="1" ht="25.5" hidden="1">
      <c r="A81" s="151">
        <f t="shared" si="45"/>
        <v>3</v>
      </c>
      <c r="B81" s="167"/>
      <c r="C81" s="170" t="s">
        <v>418</v>
      </c>
      <c r="D81" s="169" t="s">
        <v>374</v>
      </c>
      <c r="E81" s="110"/>
      <c r="F81" s="110"/>
      <c r="G81" s="110"/>
      <c r="H81" s="110"/>
      <c r="I81" s="111">
        <f t="shared" si="37"/>
        <v>0</v>
      </c>
      <c r="J81" s="110"/>
      <c r="K81" s="110"/>
      <c r="L81" s="110"/>
      <c r="M81" s="111">
        <f t="shared" si="38"/>
        <v>0</v>
      </c>
      <c r="N81" s="110"/>
      <c r="O81" s="110"/>
      <c r="P81" s="110"/>
      <c r="Q81" s="111">
        <f t="shared" si="39"/>
        <v>0</v>
      </c>
      <c r="R81" s="110"/>
      <c r="S81" s="110"/>
      <c r="T81" s="110"/>
      <c r="U81" s="111">
        <f t="shared" si="40"/>
        <v>0</v>
      </c>
      <c r="V81" s="111">
        <f t="shared" si="44"/>
        <v>0</v>
      </c>
      <c r="W81" s="111">
        <f t="shared" si="46"/>
        <v>0</v>
      </c>
      <c r="X81" s="179">
        <f t="shared" si="47"/>
        <v>0</v>
      </c>
    </row>
    <row r="82" spans="1:25" s="18" customFormat="1" ht="25.5" hidden="1">
      <c r="A82" s="151">
        <f t="shared" si="45"/>
        <v>3</v>
      </c>
      <c r="B82" s="167"/>
      <c r="C82" s="170" t="s">
        <v>419</v>
      </c>
      <c r="D82" s="169" t="s">
        <v>375</v>
      </c>
      <c r="E82" s="110"/>
      <c r="F82" s="110"/>
      <c r="G82" s="110"/>
      <c r="H82" s="110"/>
      <c r="I82" s="111">
        <f t="shared" si="37"/>
        <v>0</v>
      </c>
      <c r="J82" s="110"/>
      <c r="K82" s="110"/>
      <c r="L82" s="110"/>
      <c r="M82" s="111">
        <f t="shared" si="38"/>
        <v>0</v>
      </c>
      <c r="N82" s="110"/>
      <c r="O82" s="110"/>
      <c r="P82" s="110"/>
      <c r="Q82" s="111">
        <f t="shared" si="39"/>
        <v>0</v>
      </c>
      <c r="R82" s="110"/>
      <c r="S82" s="110"/>
      <c r="T82" s="110"/>
      <c r="U82" s="111">
        <f t="shared" si="40"/>
        <v>0</v>
      </c>
      <c r="V82" s="111">
        <f t="shared" si="44"/>
        <v>0</v>
      </c>
      <c r="W82" s="111">
        <f t="shared" si="46"/>
        <v>0</v>
      </c>
      <c r="X82" s="179">
        <f t="shared" si="47"/>
        <v>0</v>
      </c>
    </row>
    <row r="83" spans="1:25" s="18" customFormat="1" ht="25.5" hidden="1">
      <c r="A83" s="151">
        <f t="shared" si="45"/>
        <v>3</v>
      </c>
      <c r="B83" s="167"/>
      <c r="C83" s="170" t="s">
        <v>420</v>
      </c>
      <c r="D83" s="169" t="s">
        <v>376</v>
      </c>
      <c r="E83" s="110"/>
      <c r="F83" s="110"/>
      <c r="G83" s="110"/>
      <c r="H83" s="110"/>
      <c r="I83" s="111">
        <f t="shared" si="37"/>
        <v>0</v>
      </c>
      <c r="J83" s="110"/>
      <c r="K83" s="110"/>
      <c r="L83" s="110"/>
      <c r="M83" s="111">
        <f t="shared" si="38"/>
        <v>0</v>
      </c>
      <c r="N83" s="110"/>
      <c r="O83" s="110"/>
      <c r="P83" s="110"/>
      <c r="Q83" s="111">
        <f t="shared" si="39"/>
        <v>0</v>
      </c>
      <c r="R83" s="110"/>
      <c r="S83" s="110"/>
      <c r="T83" s="110"/>
      <c r="U83" s="111">
        <f t="shared" si="40"/>
        <v>0</v>
      </c>
      <c r="V83" s="111">
        <f t="shared" si="44"/>
        <v>0</v>
      </c>
      <c r="W83" s="111">
        <f t="shared" si="46"/>
        <v>0</v>
      </c>
      <c r="X83" s="179">
        <f t="shared" si="47"/>
        <v>0</v>
      </c>
    </row>
    <row r="84" spans="1:25" s="18" customFormat="1" ht="25.5" hidden="1">
      <c r="A84" s="151">
        <f t="shared" si="45"/>
        <v>3</v>
      </c>
      <c r="B84" s="167"/>
      <c r="C84" s="170" t="s">
        <v>421</v>
      </c>
      <c r="D84" s="169" t="s">
        <v>377</v>
      </c>
      <c r="E84" s="110"/>
      <c r="F84" s="110"/>
      <c r="G84" s="110"/>
      <c r="H84" s="110"/>
      <c r="I84" s="111">
        <f t="shared" si="37"/>
        <v>0</v>
      </c>
      <c r="J84" s="110"/>
      <c r="K84" s="110"/>
      <c r="L84" s="110"/>
      <c r="M84" s="111">
        <f t="shared" si="38"/>
        <v>0</v>
      </c>
      <c r="N84" s="110"/>
      <c r="O84" s="110"/>
      <c r="P84" s="110"/>
      <c r="Q84" s="111">
        <f t="shared" si="39"/>
        <v>0</v>
      </c>
      <c r="R84" s="110"/>
      <c r="S84" s="110"/>
      <c r="T84" s="110"/>
      <c r="U84" s="111">
        <f t="shared" si="40"/>
        <v>0</v>
      </c>
      <c r="V84" s="111">
        <f t="shared" si="44"/>
        <v>0</v>
      </c>
      <c r="W84" s="111">
        <f t="shared" si="46"/>
        <v>0</v>
      </c>
      <c r="X84" s="179">
        <f t="shared" si="47"/>
        <v>0</v>
      </c>
    </row>
    <row r="85" spans="1:25" s="18" customFormat="1" ht="25.5" hidden="1">
      <c r="A85" s="151">
        <f t="shared" si="45"/>
        <v>3</v>
      </c>
      <c r="B85" s="167"/>
      <c r="C85" s="170" t="s">
        <v>422</v>
      </c>
      <c r="D85" s="169" t="s">
        <v>378</v>
      </c>
      <c r="E85" s="110"/>
      <c r="F85" s="110"/>
      <c r="G85" s="110"/>
      <c r="H85" s="110"/>
      <c r="I85" s="111">
        <f t="shared" si="37"/>
        <v>0</v>
      </c>
      <c r="J85" s="110"/>
      <c r="K85" s="110"/>
      <c r="L85" s="110"/>
      <c r="M85" s="111">
        <f t="shared" si="38"/>
        <v>0</v>
      </c>
      <c r="N85" s="110"/>
      <c r="O85" s="110"/>
      <c r="P85" s="110"/>
      <c r="Q85" s="111">
        <f t="shared" si="39"/>
        <v>0</v>
      </c>
      <c r="R85" s="110"/>
      <c r="S85" s="110"/>
      <c r="T85" s="110"/>
      <c r="U85" s="111">
        <f t="shared" si="40"/>
        <v>0</v>
      </c>
      <c r="V85" s="111">
        <f t="shared" si="44"/>
        <v>0</v>
      </c>
      <c r="W85" s="111">
        <f t="shared" si="46"/>
        <v>0</v>
      </c>
      <c r="X85" s="179">
        <f t="shared" si="47"/>
        <v>0</v>
      </c>
    </row>
    <row r="86" spans="1:25" s="18" customFormat="1" ht="25.5" hidden="1">
      <c r="A86" s="151">
        <f t="shared" si="45"/>
        <v>3</v>
      </c>
      <c r="B86" s="167"/>
      <c r="C86" s="168" t="s">
        <v>277</v>
      </c>
      <c r="D86" s="169" t="s">
        <v>274</v>
      </c>
      <c r="E86" s="157">
        <f>SUBTOTAL(9,E87:E94)</f>
        <v>0</v>
      </c>
      <c r="F86" s="157">
        <f t="shared" ref="F86:U86" si="48">SUBTOTAL(9,F87:F94)</f>
        <v>0</v>
      </c>
      <c r="G86" s="157">
        <f t="shared" si="48"/>
        <v>0</v>
      </c>
      <c r="H86" s="157">
        <f t="shared" si="48"/>
        <v>0</v>
      </c>
      <c r="I86" s="157">
        <f t="shared" si="48"/>
        <v>0</v>
      </c>
      <c r="J86" s="157">
        <f t="shared" si="48"/>
        <v>0</v>
      </c>
      <c r="K86" s="157">
        <f t="shared" si="48"/>
        <v>0</v>
      </c>
      <c r="L86" s="157">
        <f t="shared" si="48"/>
        <v>0</v>
      </c>
      <c r="M86" s="157">
        <f t="shared" si="48"/>
        <v>0</v>
      </c>
      <c r="N86" s="157">
        <f t="shared" si="48"/>
        <v>0</v>
      </c>
      <c r="O86" s="157">
        <f t="shared" si="48"/>
        <v>0</v>
      </c>
      <c r="P86" s="157">
        <f t="shared" si="48"/>
        <v>0</v>
      </c>
      <c r="Q86" s="157">
        <f t="shared" si="48"/>
        <v>0</v>
      </c>
      <c r="R86" s="157">
        <f t="shared" si="48"/>
        <v>0</v>
      </c>
      <c r="S86" s="157">
        <f t="shared" si="48"/>
        <v>0</v>
      </c>
      <c r="T86" s="157">
        <f t="shared" si="48"/>
        <v>0</v>
      </c>
      <c r="U86" s="157">
        <f t="shared" si="48"/>
        <v>0</v>
      </c>
      <c r="V86" s="157">
        <f>SUBTOTAL(9,V87:V94)</f>
        <v>0</v>
      </c>
      <c r="W86" s="112">
        <f t="shared" si="46"/>
        <v>0</v>
      </c>
      <c r="X86" s="179">
        <f t="shared" si="47"/>
        <v>0</v>
      </c>
    </row>
    <row r="87" spans="1:25" s="18" customFormat="1" ht="25.5" hidden="1">
      <c r="A87" s="151">
        <f t="shared" si="45"/>
        <v>3</v>
      </c>
      <c r="B87" s="167"/>
      <c r="C87" s="170" t="s">
        <v>379</v>
      </c>
      <c r="D87" s="169" t="s">
        <v>380</v>
      </c>
      <c r="E87" s="110"/>
      <c r="F87" s="110"/>
      <c r="G87" s="110"/>
      <c r="H87" s="110"/>
      <c r="I87" s="111">
        <f t="shared" si="37"/>
        <v>0</v>
      </c>
      <c r="J87" s="110"/>
      <c r="K87" s="110"/>
      <c r="L87" s="110"/>
      <c r="M87" s="111">
        <f t="shared" si="38"/>
        <v>0</v>
      </c>
      <c r="N87" s="110"/>
      <c r="O87" s="110"/>
      <c r="P87" s="110"/>
      <c r="Q87" s="111">
        <f t="shared" si="39"/>
        <v>0</v>
      </c>
      <c r="R87" s="110"/>
      <c r="S87" s="110"/>
      <c r="T87" s="110"/>
      <c r="U87" s="111">
        <f t="shared" si="40"/>
        <v>0</v>
      </c>
      <c r="V87" s="111">
        <f t="shared" ref="V87:V94" si="49">I87+M87+Q87+U87</f>
        <v>0</v>
      </c>
      <c r="W87" s="111">
        <f t="shared" si="46"/>
        <v>0</v>
      </c>
      <c r="X87" s="179">
        <f t="shared" si="47"/>
        <v>0</v>
      </c>
    </row>
    <row r="88" spans="1:25" s="18" customFormat="1" ht="25.5" hidden="1">
      <c r="A88" s="151">
        <f t="shared" si="45"/>
        <v>3</v>
      </c>
      <c r="B88" s="167"/>
      <c r="C88" s="170" t="s">
        <v>381</v>
      </c>
      <c r="D88" s="169" t="s">
        <v>382</v>
      </c>
      <c r="E88" s="110"/>
      <c r="F88" s="110"/>
      <c r="G88" s="110"/>
      <c r="H88" s="110"/>
      <c r="I88" s="111">
        <f t="shared" si="37"/>
        <v>0</v>
      </c>
      <c r="J88" s="110"/>
      <c r="K88" s="110"/>
      <c r="L88" s="110"/>
      <c r="M88" s="111">
        <f t="shared" si="38"/>
        <v>0</v>
      </c>
      <c r="N88" s="110"/>
      <c r="O88" s="110"/>
      <c r="P88" s="110"/>
      <c r="Q88" s="111">
        <f t="shared" si="39"/>
        <v>0</v>
      </c>
      <c r="R88" s="110"/>
      <c r="S88" s="110"/>
      <c r="T88" s="110"/>
      <c r="U88" s="111">
        <f t="shared" si="40"/>
        <v>0</v>
      </c>
      <c r="V88" s="111">
        <f t="shared" si="49"/>
        <v>0</v>
      </c>
      <c r="W88" s="111">
        <f t="shared" si="46"/>
        <v>0</v>
      </c>
      <c r="X88" s="179">
        <f t="shared" si="47"/>
        <v>0</v>
      </c>
    </row>
    <row r="89" spans="1:25" s="18" customFormat="1" ht="25.5" hidden="1">
      <c r="A89" s="151">
        <f t="shared" si="45"/>
        <v>3</v>
      </c>
      <c r="B89" s="167"/>
      <c r="C89" s="170" t="s">
        <v>383</v>
      </c>
      <c r="D89" s="169" t="s">
        <v>384</v>
      </c>
      <c r="E89" s="110"/>
      <c r="F89" s="110"/>
      <c r="G89" s="110"/>
      <c r="H89" s="110"/>
      <c r="I89" s="111">
        <f t="shared" si="37"/>
        <v>0</v>
      </c>
      <c r="J89" s="110"/>
      <c r="K89" s="110"/>
      <c r="L89" s="110"/>
      <c r="M89" s="111">
        <f t="shared" si="38"/>
        <v>0</v>
      </c>
      <c r="N89" s="110"/>
      <c r="O89" s="110"/>
      <c r="P89" s="110"/>
      <c r="Q89" s="111">
        <f t="shared" si="39"/>
        <v>0</v>
      </c>
      <c r="R89" s="110"/>
      <c r="S89" s="110"/>
      <c r="T89" s="110"/>
      <c r="U89" s="111">
        <f t="shared" si="40"/>
        <v>0</v>
      </c>
      <c r="V89" s="111">
        <f t="shared" si="49"/>
        <v>0</v>
      </c>
      <c r="W89" s="111">
        <f t="shared" si="46"/>
        <v>0</v>
      </c>
      <c r="X89" s="179">
        <f t="shared" si="47"/>
        <v>0</v>
      </c>
    </row>
    <row r="90" spans="1:25" s="18" customFormat="1" ht="25.5" hidden="1">
      <c r="A90" s="151">
        <f t="shared" si="45"/>
        <v>3</v>
      </c>
      <c r="B90" s="167"/>
      <c r="C90" s="170" t="s">
        <v>385</v>
      </c>
      <c r="D90" s="169" t="s">
        <v>386</v>
      </c>
      <c r="E90" s="110"/>
      <c r="F90" s="110"/>
      <c r="G90" s="110"/>
      <c r="H90" s="110"/>
      <c r="I90" s="111">
        <f t="shared" si="37"/>
        <v>0</v>
      </c>
      <c r="J90" s="110"/>
      <c r="K90" s="110"/>
      <c r="L90" s="110"/>
      <c r="M90" s="111">
        <f t="shared" si="38"/>
        <v>0</v>
      </c>
      <c r="N90" s="110"/>
      <c r="O90" s="110"/>
      <c r="P90" s="110"/>
      <c r="Q90" s="111">
        <f t="shared" si="39"/>
        <v>0</v>
      </c>
      <c r="R90" s="110"/>
      <c r="S90" s="110"/>
      <c r="T90" s="110"/>
      <c r="U90" s="111">
        <f t="shared" si="40"/>
        <v>0</v>
      </c>
      <c r="V90" s="111">
        <f t="shared" si="49"/>
        <v>0</v>
      </c>
      <c r="W90" s="111">
        <f t="shared" si="46"/>
        <v>0</v>
      </c>
      <c r="X90" s="179">
        <f t="shared" si="47"/>
        <v>0</v>
      </c>
    </row>
    <row r="91" spans="1:25" s="18" customFormat="1" ht="25.5" hidden="1">
      <c r="A91" s="151">
        <f t="shared" si="45"/>
        <v>3</v>
      </c>
      <c r="B91" s="167"/>
      <c r="C91" s="170" t="s">
        <v>387</v>
      </c>
      <c r="D91" s="169" t="s">
        <v>388</v>
      </c>
      <c r="E91" s="110"/>
      <c r="F91" s="110"/>
      <c r="G91" s="110"/>
      <c r="H91" s="110"/>
      <c r="I91" s="111">
        <f>SUM(F91:H91)</f>
        <v>0</v>
      </c>
      <c r="J91" s="110"/>
      <c r="K91" s="110"/>
      <c r="L91" s="110"/>
      <c r="M91" s="111">
        <f>SUM(J91:L91)</f>
        <v>0</v>
      </c>
      <c r="N91" s="110"/>
      <c r="O91" s="110"/>
      <c r="P91" s="110"/>
      <c r="Q91" s="111">
        <f>SUM(N91:P91)</f>
        <v>0</v>
      </c>
      <c r="R91" s="110"/>
      <c r="S91" s="110"/>
      <c r="T91" s="110"/>
      <c r="U91" s="111">
        <f>SUM(R91:T91)</f>
        <v>0</v>
      </c>
      <c r="V91" s="111">
        <f t="shared" si="49"/>
        <v>0</v>
      </c>
      <c r="W91" s="111">
        <f t="shared" si="46"/>
        <v>0</v>
      </c>
      <c r="X91" s="179">
        <f t="shared" si="47"/>
        <v>0</v>
      </c>
    </row>
    <row r="92" spans="1:25" ht="25.5" hidden="1">
      <c r="A92" s="151">
        <f t="shared" si="45"/>
        <v>3</v>
      </c>
      <c r="B92" s="167"/>
      <c r="C92" s="170" t="s">
        <v>389</v>
      </c>
      <c r="D92" s="169" t="s">
        <v>390</v>
      </c>
      <c r="E92" s="110"/>
      <c r="F92" s="110"/>
      <c r="G92" s="110"/>
      <c r="H92" s="110"/>
      <c r="I92" s="111">
        <f>SUM(F92:H92)</f>
        <v>0</v>
      </c>
      <c r="J92" s="110"/>
      <c r="K92" s="110"/>
      <c r="L92" s="110"/>
      <c r="M92" s="111">
        <f>SUM(J92:L92)</f>
        <v>0</v>
      </c>
      <c r="N92" s="110"/>
      <c r="O92" s="110"/>
      <c r="P92" s="110"/>
      <c r="Q92" s="111">
        <f>SUM(N92:P92)</f>
        <v>0</v>
      </c>
      <c r="R92" s="110"/>
      <c r="S92" s="110"/>
      <c r="T92" s="110"/>
      <c r="U92" s="111">
        <f>SUM(R92:T92)</f>
        <v>0</v>
      </c>
      <c r="V92" s="111">
        <f t="shared" si="49"/>
        <v>0</v>
      </c>
      <c r="W92" s="111">
        <f t="shared" si="46"/>
        <v>0</v>
      </c>
      <c r="X92" s="179">
        <f t="shared" si="47"/>
        <v>0</v>
      </c>
      <c r="Y92" s="18"/>
    </row>
    <row r="93" spans="1:25" ht="25.5" hidden="1">
      <c r="A93" s="151">
        <f t="shared" si="45"/>
        <v>3</v>
      </c>
      <c r="B93" s="167"/>
      <c r="C93" s="170" t="s">
        <v>391</v>
      </c>
      <c r="D93" s="169" t="s">
        <v>392</v>
      </c>
      <c r="E93" s="110"/>
      <c r="F93" s="110"/>
      <c r="G93" s="110"/>
      <c r="H93" s="110"/>
      <c r="I93" s="111">
        <f>SUM(F93:H93)</f>
        <v>0</v>
      </c>
      <c r="J93" s="110"/>
      <c r="K93" s="110"/>
      <c r="L93" s="110"/>
      <c r="M93" s="111">
        <f>SUM(J93:L93)</f>
        <v>0</v>
      </c>
      <c r="N93" s="110"/>
      <c r="O93" s="110"/>
      <c r="P93" s="110"/>
      <c r="Q93" s="111">
        <f>SUM(N93:P93)</f>
        <v>0</v>
      </c>
      <c r="R93" s="110"/>
      <c r="S93" s="110"/>
      <c r="T93" s="110"/>
      <c r="U93" s="111">
        <f>SUM(R93:T93)</f>
        <v>0</v>
      </c>
      <c r="V93" s="111">
        <f t="shared" si="49"/>
        <v>0</v>
      </c>
      <c r="W93" s="111">
        <f t="shared" si="46"/>
        <v>0</v>
      </c>
      <c r="X93" s="179">
        <f t="shared" si="47"/>
        <v>0</v>
      </c>
      <c r="Y93" s="18"/>
    </row>
    <row r="94" spans="1:25" ht="25.5" hidden="1">
      <c r="A94" s="151">
        <f t="shared" si="45"/>
        <v>3</v>
      </c>
      <c r="B94" s="167"/>
      <c r="C94" s="170" t="s">
        <v>393</v>
      </c>
      <c r="D94" s="169" t="s">
        <v>394</v>
      </c>
      <c r="E94" s="110"/>
      <c r="F94" s="110"/>
      <c r="G94" s="110"/>
      <c r="H94" s="110"/>
      <c r="I94" s="111">
        <f>SUM(F94:H94)</f>
        <v>0</v>
      </c>
      <c r="J94" s="110"/>
      <c r="K94" s="110"/>
      <c r="L94" s="110"/>
      <c r="M94" s="111">
        <f>SUM(J94:L94)</f>
        <v>0</v>
      </c>
      <c r="N94" s="110"/>
      <c r="O94" s="110"/>
      <c r="P94" s="110"/>
      <c r="Q94" s="111">
        <f>SUM(N94:P94)</f>
        <v>0</v>
      </c>
      <c r="R94" s="110"/>
      <c r="S94" s="110"/>
      <c r="T94" s="110"/>
      <c r="U94" s="111">
        <f>SUM(R94:T94)</f>
        <v>0</v>
      </c>
      <c r="V94" s="111">
        <f t="shared" si="49"/>
        <v>0</v>
      </c>
      <c r="W94" s="111">
        <f t="shared" si="46"/>
        <v>0</v>
      </c>
      <c r="X94" s="179">
        <f t="shared" si="47"/>
        <v>0</v>
      </c>
      <c r="Y94" s="18"/>
    </row>
    <row r="95" spans="1:25">
      <c r="A95" s="144">
        <v>1</v>
      </c>
      <c r="B95" s="171"/>
      <c r="C95" s="172"/>
      <c r="D95" s="166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</row>
    <row r="96" spans="1:25" s="8" customFormat="1">
      <c r="A96" s="1">
        <v>1</v>
      </c>
      <c r="B96" s="62"/>
      <c r="C96" s="63" t="s">
        <v>283</v>
      </c>
      <c r="D96" s="64" t="s">
        <v>114</v>
      </c>
      <c r="E96" s="108">
        <f>E98</f>
        <v>186478457</v>
      </c>
      <c r="F96" s="108">
        <f t="shared" ref="F96:U96" si="50">F98</f>
        <v>9285743</v>
      </c>
      <c r="G96" s="108">
        <f t="shared" si="50"/>
        <v>14657260</v>
      </c>
      <c r="H96" s="108">
        <f t="shared" si="50"/>
        <v>14182755</v>
      </c>
      <c r="I96" s="108">
        <f t="shared" si="50"/>
        <v>38125758</v>
      </c>
      <c r="J96" s="108">
        <f t="shared" si="50"/>
        <v>10431908</v>
      </c>
      <c r="K96" s="108">
        <f t="shared" si="50"/>
        <v>13268600</v>
      </c>
      <c r="L96" s="108">
        <f t="shared" si="50"/>
        <v>11570349</v>
      </c>
      <c r="M96" s="108">
        <f t="shared" si="50"/>
        <v>35270857</v>
      </c>
      <c r="N96" s="108">
        <f t="shared" si="50"/>
        <v>12385938</v>
      </c>
      <c r="O96" s="108">
        <f t="shared" si="50"/>
        <v>11684300</v>
      </c>
      <c r="P96" s="108">
        <f t="shared" si="50"/>
        <v>14475206</v>
      </c>
      <c r="Q96" s="108">
        <f t="shared" si="50"/>
        <v>38545444</v>
      </c>
      <c r="R96" s="108">
        <f t="shared" si="50"/>
        <v>16523730</v>
      </c>
      <c r="S96" s="108">
        <f t="shared" si="50"/>
        <v>20322745</v>
      </c>
      <c r="T96" s="108">
        <f t="shared" si="50"/>
        <v>37689923</v>
      </c>
      <c r="U96" s="108">
        <f t="shared" si="50"/>
        <v>74536398</v>
      </c>
      <c r="V96" s="108">
        <f>V98</f>
        <v>186478457</v>
      </c>
      <c r="W96" s="147">
        <f>E96-I96-M96-Q96-U96</f>
        <v>0</v>
      </c>
      <c r="X96" s="178">
        <f>IF(E96&lt;&gt;0,V96/E96,0)</f>
        <v>1</v>
      </c>
      <c r="Y96" s="4"/>
    </row>
    <row r="97" spans="1:25" s="8" customFormat="1">
      <c r="A97" s="1">
        <v>1</v>
      </c>
      <c r="B97" s="10"/>
      <c r="C97" s="65"/>
      <c r="D97" s="66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4"/>
    </row>
    <row r="98" spans="1:25" s="8" customFormat="1">
      <c r="A98" s="17">
        <f t="shared" ref="A98:A140" si="51">IF(MAX(E98:Y98)=0,IF(MIN(E98:Y98)=0,3,2),2)</f>
        <v>2</v>
      </c>
      <c r="B98" s="27"/>
      <c r="C98" s="81" t="s">
        <v>112</v>
      </c>
      <c r="D98" s="82"/>
      <c r="E98" s="109">
        <f>SUBTOTAL(9,E99:E140)</f>
        <v>186478457</v>
      </c>
      <c r="F98" s="109">
        <f t="shared" ref="F98:U98" si="52">SUBTOTAL(9,F99:F140)</f>
        <v>9285743</v>
      </c>
      <c r="G98" s="109">
        <f t="shared" si="52"/>
        <v>14657260</v>
      </c>
      <c r="H98" s="109">
        <f t="shared" si="52"/>
        <v>14182755</v>
      </c>
      <c r="I98" s="109">
        <f t="shared" si="52"/>
        <v>38125758</v>
      </c>
      <c r="J98" s="109">
        <f t="shared" si="52"/>
        <v>10431908</v>
      </c>
      <c r="K98" s="109">
        <f t="shared" si="52"/>
        <v>13268600</v>
      </c>
      <c r="L98" s="109">
        <f t="shared" si="52"/>
        <v>11570349</v>
      </c>
      <c r="M98" s="109">
        <f t="shared" si="52"/>
        <v>35270857</v>
      </c>
      <c r="N98" s="109">
        <f t="shared" si="52"/>
        <v>12385938</v>
      </c>
      <c r="O98" s="109">
        <f t="shared" si="52"/>
        <v>11684300</v>
      </c>
      <c r="P98" s="109">
        <f t="shared" si="52"/>
        <v>14475206</v>
      </c>
      <c r="Q98" s="109">
        <f t="shared" si="52"/>
        <v>38545444</v>
      </c>
      <c r="R98" s="109">
        <f t="shared" si="52"/>
        <v>16523730</v>
      </c>
      <c r="S98" s="109">
        <f t="shared" si="52"/>
        <v>20322745</v>
      </c>
      <c r="T98" s="109">
        <f t="shared" si="52"/>
        <v>37689923</v>
      </c>
      <c r="U98" s="109">
        <f t="shared" si="52"/>
        <v>74536398</v>
      </c>
      <c r="V98" s="109">
        <f>SUBTOTAL(9,V99:V140)</f>
        <v>186478457</v>
      </c>
      <c r="W98" s="112">
        <f t="shared" ref="W98:W140" si="53">E98-I98-M98-Q98-U98</f>
        <v>0</v>
      </c>
      <c r="X98" s="179">
        <f t="shared" ref="X98:X140" si="54">IF(E98&lt;&gt;0,V98/E98,0)</f>
        <v>1</v>
      </c>
    </row>
    <row r="99" spans="1:25" s="8" customFormat="1">
      <c r="A99" s="17">
        <f t="shared" si="51"/>
        <v>2</v>
      </c>
      <c r="B99" s="27" t="s">
        <v>171</v>
      </c>
      <c r="C99" s="75" t="s">
        <v>113</v>
      </c>
      <c r="D99" s="82"/>
      <c r="E99" s="109">
        <f>SUBTOTAL(9,E100:E126)</f>
        <v>118854289</v>
      </c>
      <c r="F99" s="109">
        <f t="shared" ref="F99:U99" si="55">SUBTOTAL(9,F100:F126)</f>
        <v>7947489</v>
      </c>
      <c r="G99" s="109">
        <f t="shared" si="55"/>
        <v>9508733</v>
      </c>
      <c r="H99" s="109">
        <f t="shared" si="55"/>
        <v>11109949</v>
      </c>
      <c r="I99" s="109">
        <f t="shared" si="55"/>
        <v>28566171</v>
      </c>
      <c r="J99" s="109">
        <f t="shared" si="55"/>
        <v>10278552</v>
      </c>
      <c r="K99" s="109">
        <f t="shared" si="55"/>
        <v>10286972</v>
      </c>
      <c r="L99" s="109">
        <f t="shared" si="55"/>
        <v>9424882</v>
      </c>
      <c r="M99" s="109">
        <f t="shared" si="55"/>
        <v>29990406</v>
      </c>
      <c r="N99" s="109">
        <f t="shared" si="55"/>
        <v>9529438</v>
      </c>
      <c r="O99" s="109">
        <f t="shared" si="55"/>
        <v>8924168</v>
      </c>
      <c r="P99" s="109">
        <f t="shared" si="55"/>
        <v>8978972</v>
      </c>
      <c r="Q99" s="109">
        <f t="shared" si="55"/>
        <v>27432578</v>
      </c>
      <c r="R99" s="109">
        <f t="shared" si="55"/>
        <v>9693979</v>
      </c>
      <c r="S99" s="109">
        <f t="shared" si="55"/>
        <v>10384774</v>
      </c>
      <c r="T99" s="109">
        <f t="shared" si="55"/>
        <v>12786381</v>
      </c>
      <c r="U99" s="109">
        <f t="shared" si="55"/>
        <v>32865134</v>
      </c>
      <c r="V99" s="109">
        <f>SUBTOTAL(9,V100:V126)</f>
        <v>118854289</v>
      </c>
      <c r="W99" s="112">
        <f t="shared" si="53"/>
        <v>0</v>
      </c>
      <c r="X99" s="179">
        <f t="shared" si="54"/>
        <v>1</v>
      </c>
    </row>
    <row r="100" spans="1:25" s="8" customFormat="1">
      <c r="A100" s="17">
        <f t="shared" si="51"/>
        <v>2</v>
      </c>
      <c r="B100" s="28"/>
      <c r="C100" s="74" t="s">
        <v>395</v>
      </c>
      <c r="D100" s="82"/>
      <c r="E100" s="109">
        <f>SUBTOTAL(9,E101:E111)</f>
        <v>93795922</v>
      </c>
      <c r="F100" s="109">
        <f t="shared" ref="F100:U100" si="56">SUBTOTAL(9,F101:F111)</f>
        <v>5603871</v>
      </c>
      <c r="G100" s="109">
        <f t="shared" si="56"/>
        <v>8223307</v>
      </c>
      <c r="H100" s="109">
        <f t="shared" si="56"/>
        <v>7539757</v>
      </c>
      <c r="I100" s="109">
        <f t="shared" si="56"/>
        <v>21366935</v>
      </c>
      <c r="J100" s="109">
        <f t="shared" si="56"/>
        <v>7701957</v>
      </c>
      <c r="K100" s="109">
        <f t="shared" si="56"/>
        <v>7959120</v>
      </c>
      <c r="L100" s="109">
        <f t="shared" si="56"/>
        <v>7665620</v>
      </c>
      <c r="M100" s="109">
        <f t="shared" si="56"/>
        <v>23326697</v>
      </c>
      <c r="N100" s="109">
        <f t="shared" si="56"/>
        <v>7806904</v>
      </c>
      <c r="O100" s="109">
        <f t="shared" si="56"/>
        <v>7494583</v>
      </c>
      <c r="P100" s="109">
        <f t="shared" si="56"/>
        <v>7355690</v>
      </c>
      <c r="Q100" s="109">
        <f t="shared" si="56"/>
        <v>22657177</v>
      </c>
      <c r="R100" s="109">
        <f t="shared" si="56"/>
        <v>7793502</v>
      </c>
      <c r="S100" s="109">
        <f t="shared" si="56"/>
        <v>8537581</v>
      </c>
      <c r="T100" s="109">
        <f t="shared" si="56"/>
        <v>10114030</v>
      </c>
      <c r="U100" s="109">
        <f t="shared" si="56"/>
        <v>26445113</v>
      </c>
      <c r="V100" s="109">
        <f>SUBTOTAL(9,V101:V111)</f>
        <v>93795922</v>
      </c>
      <c r="W100" s="112">
        <f t="shared" si="53"/>
        <v>0</v>
      </c>
      <c r="X100" s="179">
        <f t="shared" si="54"/>
        <v>1</v>
      </c>
    </row>
    <row r="101" spans="1:25" s="8" customFormat="1" ht="25.5">
      <c r="A101" s="17">
        <f t="shared" si="51"/>
        <v>2</v>
      </c>
      <c r="B101" s="67"/>
      <c r="C101" s="80" t="s">
        <v>142</v>
      </c>
      <c r="D101" s="58" t="s">
        <v>3</v>
      </c>
      <c r="E101" s="109">
        <f>SUBTOTAL(9,E102:E103)</f>
        <v>74750748</v>
      </c>
      <c r="F101" s="109">
        <f t="shared" ref="F101:U101" si="57">SUBTOTAL(9,F102:F103)</f>
        <v>4420437</v>
      </c>
      <c r="G101" s="109">
        <f t="shared" si="57"/>
        <v>6602685</v>
      </c>
      <c r="H101" s="109">
        <f t="shared" si="57"/>
        <v>6099352</v>
      </c>
      <c r="I101" s="109">
        <f t="shared" si="57"/>
        <v>17122474</v>
      </c>
      <c r="J101" s="109">
        <f t="shared" si="57"/>
        <v>6210352</v>
      </c>
      <c r="K101" s="109">
        <f t="shared" si="57"/>
        <v>6362063</v>
      </c>
      <c r="L101" s="109">
        <f t="shared" si="57"/>
        <v>5905352</v>
      </c>
      <c r="M101" s="109">
        <f t="shared" si="57"/>
        <v>18477767</v>
      </c>
      <c r="N101" s="109">
        <f t="shared" si="57"/>
        <v>6105352</v>
      </c>
      <c r="O101" s="109">
        <f t="shared" si="57"/>
        <v>5905354</v>
      </c>
      <c r="P101" s="109">
        <f t="shared" si="57"/>
        <v>5918228</v>
      </c>
      <c r="Q101" s="109">
        <f t="shared" si="57"/>
        <v>17928934</v>
      </c>
      <c r="R101" s="109">
        <f t="shared" si="57"/>
        <v>6119228</v>
      </c>
      <c r="S101" s="109">
        <f t="shared" si="57"/>
        <v>6774229</v>
      </c>
      <c r="T101" s="109">
        <f t="shared" si="57"/>
        <v>8328116</v>
      </c>
      <c r="U101" s="109">
        <f t="shared" si="57"/>
        <v>21221573</v>
      </c>
      <c r="V101" s="109">
        <f>SUBTOTAL(9,V102:V103)</f>
        <v>74750748</v>
      </c>
      <c r="W101" s="112">
        <f t="shared" si="53"/>
        <v>0</v>
      </c>
      <c r="X101" s="179">
        <f t="shared" si="54"/>
        <v>1</v>
      </c>
    </row>
    <row r="102" spans="1:25" s="8" customFormat="1" ht="25.5">
      <c r="A102" s="17">
        <f t="shared" si="51"/>
        <v>2</v>
      </c>
      <c r="B102" s="67"/>
      <c r="C102" s="134" t="s">
        <v>237</v>
      </c>
      <c r="D102" s="58" t="s">
        <v>235</v>
      </c>
      <c r="E102" s="111">
        <f t="shared" ref="E102:N104" si="58">SUMIF($C$250:$C$1274,$C102,E$250:E$1274)</f>
        <v>74750748</v>
      </c>
      <c r="F102" s="111">
        <f t="shared" si="58"/>
        <v>4420437</v>
      </c>
      <c r="G102" s="111">
        <f t="shared" si="58"/>
        <v>6602685</v>
      </c>
      <c r="H102" s="111">
        <f t="shared" si="58"/>
        <v>6099352</v>
      </c>
      <c r="I102" s="111">
        <f t="shared" si="58"/>
        <v>17122474</v>
      </c>
      <c r="J102" s="111">
        <f t="shared" si="58"/>
        <v>6210352</v>
      </c>
      <c r="K102" s="111">
        <f t="shared" si="58"/>
        <v>6362063</v>
      </c>
      <c r="L102" s="111">
        <f t="shared" si="58"/>
        <v>5905352</v>
      </c>
      <c r="M102" s="111">
        <f t="shared" si="58"/>
        <v>18477767</v>
      </c>
      <c r="N102" s="111">
        <f t="shared" si="58"/>
        <v>6105352</v>
      </c>
      <c r="O102" s="111">
        <f t="shared" ref="O102:V104" si="59">SUMIF($C$250:$C$1274,$C102,O$250:O$1274)</f>
        <v>5905354</v>
      </c>
      <c r="P102" s="111">
        <f t="shared" si="59"/>
        <v>5918228</v>
      </c>
      <c r="Q102" s="111">
        <f t="shared" si="59"/>
        <v>17928934</v>
      </c>
      <c r="R102" s="111">
        <f t="shared" si="59"/>
        <v>6119228</v>
      </c>
      <c r="S102" s="111">
        <f t="shared" si="59"/>
        <v>6774229</v>
      </c>
      <c r="T102" s="111">
        <f t="shared" si="59"/>
        <v>8328116</v>
      </c>
      <c r="U102" s="111">
        <f t="shared" si="59"/>
        <v>21221573</v>
      </c>
      <c r="V102" s="111">
        <f t="shared" si="59"/>
        <v>74750748</v>
      </c>
      <c r="W102" s="111">
        <f t="shared" si="53"/>
        <v>0</v>
      </c>
      <c r="X102" s="179">
        <f t="shared" si="54"/>
        <v>1</v>
      </c>
    </row>
    <row r="103" spans="1:25" s="8" customFormat="1" ht="25.5" hidden="1">
      <c r="A103" s="17">
        <f t="shared" si="51"/>
        <v>3</v>
      </c>
      <c r="B103" s="67"/>
      <c r="C103" s="134" t="s">
        <v>238</v>
      </c>
      <c r="D103" s="58" t="s">
        <v>236</v>
      </c>
      <c r="E103" s="111">
        <f t="shared" si="58"/>
        <v>0</v>
      </c>
      <c r="F103" s="111">
        <f t="shared" si="58"/>
        <v>0</v>
      </c>
      <c r="G103" s="111">
        <f t="shared" si="58"/>
        <v>0</v>
      </c>
      <c r="H103" s="111">
        <f t="shared" si="58"/>
        <v>0</v>
      </c>
      <c r="I103" s="111">
        <f t="shared" si="58"/>
        <v>0</v>
      </c>
      <c r="J103" s="111">
        <f t="shared" si="58"/>
        <v>0</v>
      </c>
      <c r="K103" s="111">
        <f t="shared" si="58"/>
        <v>0</v>
      </c>
      <c r="L103" s="111">
        <f t="shared" si="58"/>
        <v>0</v>
      </c>
      <c r="M103" s="111">
        <f t="shared" si="58"/>
        <v>0</v>
      </c>
      <c r="N103" s="111">
        <f t="shared" si="58"/>
        <v>0</v>
      </c>
      <c r="O103" s="111">
        <f t="shared" si="59"/>
        <v>0</v>
      </c>
      <c r="P103" s="111">
        <f t="shared" si="59"/>
        <v>0</v>
      </c>
      <c r="Q103" s="111">
        <f t="shared" si="59"/>
        <v>0</v>
      </c>
      <c r="R103" s="111">
        <f t="shared" si="59"/>
        <v>0</v>
      </c>
      <c r="S103" s="111">
        <f t="shared" si="59"/>
        <v>0</v>
      </c>
      <c r="T103" s="111">
        <f t="shared" si="59"/>
        <v>0</v>
      </c>
      <c r="U103" s="111">
        <f t="shared" si="59"/>
        <v>0</v>
      </c>
      <c r="V103" s="111">
        <f t="shared" si="59"/>
        <v>0</v>
      </c>
      <c r="W103" s="111">
        <f t="shared" si="53"/>
        <v>0</v>
      </c>
      <c r="X103" s="179">
        <f t="shared" si="54"/>
        <v>0</v>
      </c>
    </row>
    <row r="104" spans="1:25" s="8" customFormat="1">
      <c r="A104" s="17">
        <f t="shared" si="51"/>
        <v>2</v>
      </c>
      <c r="B104" s="68"/>
      <c r="C104" s="135" t="s">
        <v>141</v>
      </c>
      <c r="D104" s="59" t="s">
        <v>4</v>
      </c>
      <c r="E104" s="111">
        <f t="shared" si="58"/>
        <v>7044402</v>
      </c>
      <c r="F104" s="111">
        <f t="shared" si="58"/>
        <v>464455</v>
      </c>
      <c r="G104" s="111">
        <f t="shared" si="58"/>
        <v>487698</v>
      </c>
      <c r="H104" s="111">
        <f t="shared" si="58"/>
        <v>460499</v>
      </c>
      <c r="I104" s="111">
        <f t="shared" si="58"/>
        <v>1412652</v>
      </c>
      <c r="J104" s="111">
        <f t="shared" si="58"/>
        <v>490496</v>
      </c>
      <c r="K104" s="111">
        <f t="shared" si="58"/>
        <v>560265</v>
      </c>
      <c r="L104" s="111">
        <f t="shared" si="58"/>
        <v>766457</v>
      </c>
      <c r="M104" s="111">
        <f t="shared" si="58"/>
        <v>1817218</v>
      </c>
      <c r="N104" s="111">
        <f t="shared" si="58"/>
        <v>718268</v>
      </c>
      <c r="O104" s="111">
        <f t="shared" si="59"/>
        <v>604232</v>
      </c>
      <c r="P104" s="111">
        <f t="shared" si="59"/>
        <v>446023</v>
      </c>
      <c r="Q104" s="111">
        <f t="shared" si="59"/>
        <v>1768523</v>
      </c>
      <c r="R104" s="111">
        <f t="shared" si="59"/>
        <v>671939</v>
      </c>
      <c r="S104" s="111">
        <f t="shared" si="59"/>
        <v>649614</v>
      </c>
      <c r="T104" s="111">
        <f t="shared" si="59"/>
        <v>724456</v>
      </c>
      <c r="U104" s="111">
        <f t="shared" si="59"/>
        <v>2046009</v>
      </c>
      <c r="V104" s="111">
        <f t="shared" si="59"/>
        <v>7044402</v>
      </c>
      <c r="W104" s="111">
        <f t="shared" si="53"/>
        <v>0</v>
      </c>
      <c r="X104" s="179">
        <f t="shared" si="54"/>
        <v>1</v>
      </c>
    </row>
    <row r="105" spans="1:25" s="8" customFormat="1">
      <c r="A105" s="17">
        <f t="shared" si="51"/>
        <v>2</v>
      </c>
      <c r="B105" s="68"/>
      <c r="C105" s="80" t="s">
        <v>226</v>
      </c>
      <c r="D105" s="83" t="s">
        <v>227</v>
      </c>
      <c r="E105" s="109">
        <f>SUBTOTAL(9,E106:E110)</f>
        <v>12000772</v>
      </c>
      <c r="F105" s="109">
        <f t="shared" ref="F105:U105" si="60">SUBTOTAL(9,F106:F110)</f>
        <v>718979</v>
      </c>
      <c r="G105" s="109">
        <f t="shared" si="60"/>
        <v>1132924</v>
      </c>
      <c r="H105" s="109">
        <f t="shared" si="60"/>
        <v>979906</v>
      </c>
      <c r="I105" s="109">
        <f t="shared" si="60"/>
        <v>2831809</v>
      </c>
      <c r="J105" s="109">
        <f t="shared" si="60"/>
        <v>1001109</v>
      </c>
      <c r="K105" s="109">
        <f t="shared" si="60"/>
        <v>1036792</v>
      </c>
      <c r="L105" s="109">
        <f t="shared" si="60"/>
        <v>993811</v>
      </c>
      <c r="M105" s="109">
        <f t="shared" si="60"/>
        <v>3031712</v>
      </c>
      <c r="N105" s="109">
        <f t="shared" si="60"/>
        <v>983284</v>
      </c>
      <c r="O105" s="109">
        <f t="shared" si="60"/>
        <v>984997</v>
      </c>
      <c r="P105" s="109">
        <f t="shared" si="60"/>
        <v>991439</v>
      </c>
      <c r="Q105" s="109">
        <f t="shared" si="60"/>
        <v>2959720</v>
      </c>
      <c r="R105" s="109">
        <f t="shared" si="60"/>
        <v>1002335</v>
      </c>
      <c r="S105" s="109">
        <f t="shared" si="60"/>
        <v>1113738</v>
      </c>
      <c r="T105" s="109">
        <f t="shared" si="60"/>
        <v>1061458</v>
      </c>
      <c r="U105" s="109">
        <f t="shared" si="60"/>
        <v>3177531</v>
      </c>
      <c r="V105" s="109">
        <f>SUBTOTAL(9,V106:V110)</f>
        <v>12000772</v>
      </c>
      <c r="W105" s="109">
        <f t="shared" si="53"/>
        <v>0</v>
      </c>
      <c r="X105" s="179">
        <f t="shared" si="54"/>
        <v>1</v>
      </c>
    </row>
    <row r="106" spans="1:25" s="8" customFormat="1" ht="25.5">
      <c r="A106" s="17">
        <f t="shared" si="51"/>
        <v>2</v>
      </c>
      <c r="B106" s="68"/>
      <c r="C106" s="136" t="s">
        <v>140</v>
      </c>
      <c r="D106" s="83" t="s">
        <v>131</v>
      </c>
      <c r="E106" s="111">
        <f t="shared" ref="E106:N113" si="61">SUMIF($C$250:$C$1274,$C106,E$250:E$1274)</f>
        <v>7557689</v>
      </c>
      <c r="F106" s="111">
        <f t="shared" si="61"/>
        <v>442237</v>
      </c>
      <c r="G106" s="111">
        <f t="shared" si="61"/>
        <v>717335</v>
      </c>
      <c r="H106" s="111">
        <f t="shared" si="61"/>
        <v>619898</v>
      </c>
      <c r="I106" s="111">
        <f t="shared" si="61"/>
        <v>1779470</v>
      </c>
      <c r="J106" s="111">
        <f t="shared" si="61"/>
        <v>624562</v>
      </c>
      <c r="K106" s="111">
        <f t="shared" si="61"/>
        <v>655749</v>
      </c>
      <c r="L106" s="111">
        <f t="shared" si="61"/>
        <v>628009</v>
      </c>
      <c r="M106" s="111">
        <f t="shared" si="61"/>
        <v>1908320</v>
      </c>
      <c r="N106" s="111">
        <f t="shared" si="61"/>
        <v>620078</v>
      </c>
      <c r="O106" s="111">
        <f t="shared" ref="O106:V113" si="62">SUMIF($C$250:$C$1274,$C106,O$250:O$1274)</f>
        <v>620991</v>
      </c>
      <c r="P106" s="111">
        <f t="shared" si="62"/>
        <v>625308</v>
      </c>
      <c r="Q106" s="111">
        <f t="shared" si="62"/>
        <v>1866377</v>
      </c>
      <c r="R106" s="111">
        <f t="shared" si="62"/>
        <v>635593</v>
      </c>
      <c r="S106" s="111">
        <f t="shared" si="62"/>
        <v>704316</v>
      </c>
      <c r="T106" s="111">
        <f t="shared" si="62"/>
        <v>663613</v>
      </c>
      <c r="U106" s="111">
        <f t="shared" si="62"/>
        <v>2003522</v>
      </c>
      <c r="V106" s="111">
        <f t="shared" si="62"/>
        <v>7557689</v>
      </c>
      <c r="W106" s="111">
        <f t="shared" si="53"/>
        <v>0</v>
      </c>
      <c r="X106" s="179">
        <f t="shared" si="54"/>
        <v>1</v>
      </c>
    </row>
    <row r="107" spans="1:25" s="8" customFormat="1" ht="25.5" hidden="1">
      <c r="A107" s="17">
        <f t="shared" si="51"/>
        <v>3</v>
      </c>
      <c r="B107" s="68"/>
      <c r="C107" s="134" t="s">
        <v>136</v>
      </c>
      <c r="D107" s="83" t="s">
        <v>132</v>
      </c>
      <c r="E107" s="111">
        <f t="shared" si="61"/>
        <v>0</v>
      </c>
      <c r="F107" s="111">
        <f t="shared" si="61"/>
        <v>0</v>
      </c>
      <c r="G107" s="111">
        <f t="shared" si="61"/>
        <v>0</v>
      </c>
      <c r="H107" s="111">
        <f t="shared" si="61"/>
        <v>0</v>
      </c>
      <c r="I107" s="111">
        <f t="shared" si="61"/>
        <v>0</v>
      </c>
      <c r="J107" s="111">
        <f t="shared" si="61"/>
        <v>0</v>
      </c>
      <c r="K107" s="111">
        <f t="shared" si="61"/>
        <v>0</v>
      </c>
      <c r="L107" s="111">
        <f t="shared" si="61"/>
        <v>0</v>
      </c>
      <c r="M107" s="111">
        <f t="shared" si="61"/>
        <v>0</v>
      </c>
      <c r="N107" s="111">
        <f t="shared" si="61"/>
        <v>0</v>
      </c>
      <c r="O107" s="111">
        <f t="shared" si="62"/>
        <v>0</v>
      </c>
      <c r="P107" s="111">
        <f t="shared" si="62"/>
        <v>0</v>
      </c>
      <c r="Q107" s="111">
        <f t="shared" si="62"/>
        <v>0</v>
      </c>
      <c r="R107" s="111">
        <f t="shared" si="62"/>
        <v>0</v>
      </c>
      <c r="S107" s="111">
        <f t="shared" si="62"/>
        <v>0</v>
      </c>
      <c r="T107" s="111">
        <f t="shared" si="62"/>
        <v>0</v>
      </c>
      <c r="U107" s="111">
        <f t="shared" si="62"/>
        <v>0</v>
      </c>
      <c r="V107" s="111">
        <f t="shared" si="62"/>
        <v>0</v>
      </c>
      <c r="W107" s="111">
        <f t="shared" si="53"/>
        <v>0</v>
      </c>
      <c r="X107" s="179">
        <f t="shared" si="54"/>
        <v>0</v>
      </c>
    </row>
    <row r="108" spans="1:25" s="8" customFormat="1">
      <c r="A108" s="17">
        <f t="shared" si="51"/>
        <v>2</v>
      </c>
      <c r="B108" s="68"/>
      <c r="C108" s="134" t="s">
        <v>137</v>
      </c>
      <c r="D108" s="83" t="s">
        <v>133</v>
      </c>
      <c r="E108" s="111">
        <f t="shared" si="61"/>
        <v>3061030</v>
      </c>
      <c r="F108" s="111">
        <f t="shared" si="61"/>
        <v>185451</v>
      </c>
      <c r="G108" s="111">
        <f t="shared" si="61"/>
        <v>284177</v>
      </c>
      <c r="H108" s="111">
        <f t="shared" si="61"/>
        <v>248894</v>
      </c>
      <c r="I108" s="111">
        <f t="shared" si="61"/>
        <v>718522</v>
      </c>
      <c r="J108" s="111">
        <f t="shared" si="61"/>
        <v>261867</v>
      </c>
      <c r="K108" s="111">
        <f t="shared" si="61"/>
        <v>264296</v>
      </c>
      <c r="L108" s="111">
        <f t="shared" si="61"/>
        <v>252970</v>
      </c>
      <c r="M108" s="111">
        <f t="shared" si="61"/>
        <v>779133</v>
      </c>
      <c r="N108" s="111">
        <f t="shared" si="61"/>
        <v>250667</v>
      </c>
      <c r="O108" s="111">
        <f t="shared" si="62"/>
        <v>251468</v>
      </c>
      <c r="P108" s="111">
        <f t="shared" si="62"/>
        <v>252524</v>
      </c>
      <c r="Q108" s="111">
        <f t="shared" si="62"/>
        <v>754659</v>
      </c>
      <c r="R108" s="111">
        <f t="shared" si="62"/>
        <v>253634</v>
      </c>
      <c r="S108" s="111">
        <f t="shared" si="62"/>
        <v>279205</v>
      </c>
      <c r="T108" s="111">
        <f t="shared" si="62"/>
        <v>275877</v>
      </c>
      <c r="U108" s="111">
        <f t="shared" si="62"/>
        <v>808716</v>
      </c>
      <c r="V108" s="111">
        <f t="shared" si="62"/>
        <v>3061030</v>
      </c>
      <c r="W108" s="111">
        <f t="shared" si="53"/>
        <v>0</v>
      </c>
      <c r="X108" s="179">
        <f t="shared" si="54"/>
        <v>1</v>
      </c>
    </row>
    <row r="109" spans="1:25" s="8" customFormat="1" ht="25.5">
      <c r="A109" s="17">
        <f t="shared" si="51"/>
        <v>2</v>
      </c>
      <c r="B109" s="68"/>
      <c r="C109" s="134" t="s">
        <v>665</v>
      </c>
      <c r="D109" s="83" t="s">
        <v>134</v>
      </c>
      <c r="E109" s="111">
        <f t="shared" si="61"/>
        <v>1382053</v>
      </c>
      <c r="F109" s="111">
        <f t="shared" si="61"/>
        <v>91291</v>
      </c>
      <c r="G109" s="111">
        <f t="shared" si="61"/>
        <v>131412</v>
      </c>
      <c r="H109" s="111">
        <f t="shared" si="61"/>
        <v>111114</v>
      </c>
      <c r="I109" s="111">
        <f t="shared" si="61"/>
        <v>333817</v>
      </c>
      <c r="J109" s="111">
        <f t="shared" si="61"/>
        <v>114680</v>
      </c>
      <c r="K109" s="111">
        <f t="shared" si="61"/>
        <v>116747</v>
      </c>
      <c r="L109" s="111">
        <f t="shared" si="61"/>
        <v>112832</v>
      </c>
      <c r="M109" s="111">
        <f t="shared" si="61"/>
        <v>344259</v>
      </c>
      <c r="N109" s="111">
        <f t="shared" si="61"/>
        <v>112539</v>
      </c>
      <c r="O109" s="111">
        <f t="shared" si="62"/>
        <v>112538</v>
      </c>
      <c r="P109" s="111">
        <f t="shared" si="62"/>
        <v>113607</v>
      </c>
      <c r="Q109" s="111">
        <f t="shared" si="62"/>
        <v>338684</v>
      </c>
      <c r="R109" s="111">
        <f t="shared" si="62"/>
        <v>113108</v>
      </c>
      <c r="S109" s="111">
        <f t="shared" si="62"/>
        <v>130217</v>
      </c>
      <c r="T109" s="111">
        <f t="shared" si="62"/>
        <v>121968</v>
      </c>
      <c r="U109" s="111">
        <f t="shared" si="62"/>
        <v>365293</v>
      </c>
      <c r="V109" s="111">
        <f t="shared" si="62"/>
        <v>1382053</v>
      </c>
      <c r="W109" s="111">
        <f t="shared" si="53"/>
        <v>0</v>
      </c>
      <c r="X109" s="179">
        <f t="shared" si="54"/>
        <v>1</v>
      </c>
    </row>
    <row r="110" spans="1:25" s="8" customFormat="1" ht="25.5" hidden="1">
      <c r="A110" s="17">
        <f t="shared" si="51"/>
        <v>3</v>
      </c>
      <c r="B110" s="68"/>
      <c r="C110" s="134" t="s">
        <v>138</v>
      </c>
      <c r="D110" s="83" t="s">
        <v>135</v>
      </c>
      <c r="E110" s="111">
        <f t="shared" si="61"/>
        <v>0</v>
      </c>
      <c r="F110" s="111">
        <f t="shared" si="61"/>
        <v>0</v>
      </c>
      <c r="G110" s="111">
        <f t="shared" si="61"/>
        <v>0</v>
      </c>
      <c r="H110" s="111">
        <f t="shared" si="61"/>
        <v>0</v>
      </c>
      <c r="I110" s="111">
        <f t="shared" si="61"/>
        <v>0</v>
      </c>
      <c r="J110" s="111">
        <f t="shared" si="61"/>
        <v>0</v>
      </c>
      <c r="K110" s="111">
        <f t="shared" si="61"/>
        <v>0</v>
      </c>
      <c r="L110" s="111">
        <f t="shared" si="61"/>
        <v>0</v>
      </c>
      <c r="M110" s="111">
        <f t="shared" si="61"/>
        <v>0</v>
      </c>
      <c r="N110" s="111">
        <f t="shared" si="61"/>
        <v>0</v>
      </c>
      <c r="O110" s="111">
        <f t="shared" si="62"/>
        <v>0</v>
      </c>
      <c r="P110" s="111">
        <f t="shared" si="62"/>
        <v>0</v>
      </c>
      <c r="Q110" s="111">
        <f t="shared" si="62"/>
        <v>0</v>
      </c>
      <c r="R110" s="111">
        <f t="shared" si="62"/>
        <v>0</v>
      </c>
      <c r="S110" s="111">
        <f t="shared" si="62"/>
        <v>0</v>
      </c>
      <c r="T110" s="111">
        <f t="shared" si="62"/>
        <v>0</v>
      </c>
      <c r="U110" s="111">
        <f t="shared" si="62"/>
        <v>0</v>
      </c>
      <c r="V110" s="111">
        <f t="shared" si="62"/>
        <v>0</v>
      </c>
      <c r="W110" s="111">
        <f t="shared" si="53"/>
        <v>0</v>
      </c>
      <c r="X110" s="179">
        <f t="shared" si="54"/>
        <v>0</v>
      </c>
    </row>
    <row r="111" spans="1:25" s="8" customFormat="1" hidden="1">
      <c r="A111" s="17">
        <f t="shared" si="51"/>
        <v>3</v>
      </c>
      <c r="B111" s="68"/>
      <c r="C111" s="79" t="s">
        <v>139</v>
      </c>
      <c r="D111" s="83" t="s">
        <v>6</v>
      </c>
      <c r="E111" s="111">
        <f t="shared" si="61"/>
        <v>0</v>
      </c>
      <c r="F111" s="111">
        <f t="shared" si="61"/>
        <v>0</v>
      </c>
      <c r="G111" s="111">
        <f t="shared" si="61"/>
        <v>0</v>
      </c>
      <c r="H111" s="111">
        <f t="shared" si="61"/>
        <v>0</v>
      </c>
      <c r="I111" s="111">
        <f t="shared" si="61"/>
        <v>0</v>
      </c>
      <c r="J111" s="111">
        <f t="shared" si="61"/>
        <v>0</v>
      </c>
      <c r="K111" s="111">
        <f t="shared" si="61"/>
        <v>0</v>
      </c>
      <c r="L111" s="111">
        <f t="shared" si="61"/>
        <v>0</v>
      </c>
      <c r="M111" s="111">
        <f t="shared" si="61"/>
        <v>0</v>
      </c>
      <c r="N111" s="111">
        <f t="shared" si="61"/>
        <v>0</v>
      </c>
      <c r="O111" s="111">
        <f t="shared" si="62"/>
        <v>0</v>
      </c>
      <c r="P111" s="111">
        <f t="shared" si="62"/>
        <v>0</v>
      </c>
      <c r="Q111" s="111">
        <f t="shared" si="62"/>
        <v>0</v>
      </c>
      <c r="R111" s="111">
        <f t="shared" si="62"/>
        <v>0</v>
      </c>
      <c r="S111" s="111">
        <f t="shared" si="62"/>
        <v>0</v>
      </c>
      <c r="T111" s="111">
        <f t="shared" si="62"/>
        <v>0</v>
      </c>
      <c r="U111" s="111">
        <f t="shared" si="62"/>
        <v>0</v>
      </c>
      <c r="V111" s="111">
        <f t="shared" si="62"/>
        <v>0</v>
      </c>
      <c r="W111" s="111">
        <f t="shared" si="53"/>
        <v>0</v>
      </c>
      <c r="X111" s="179">
        <f t="shared" si="54"/>
        <v>0</v>
      </c>
    </row>
    <row r="112" spans="1:25" s="8" customFormat="1">
      <c r="A112" s="17">
        <f t="shared" si="51"/>
        <v>2</v>
      </c>
      <c r="B112" s="68"/>
      <c r="C112" s="86" t="s">
        <v>95</v>
      </c>
      <c r="D112" s="59" t="s">
        <v>7</v>
      </c>
      <c r="E112" s="111">
        <f t="shared" si="61"/>
        <v>20017674</v>
      </c>
      <c r="F112" s="111">
        <f t="shared" si="61"/>
        <v>1866129</v>
      </c>
      <c r="G112" s="111">
        <f t="shared" si="61"/>
        <v>901958</v>
      </c>
      <c r="H112" s="111">
        <f t="shared" si="61"/>
        <v>2938606</v>
      </c>
      <c r="I112" s="111">
        <f t="shared" si="61"/>
        <v>5706693</v>
      </c>
      <c r="J112" s="111">
        <f t="shared" si="61"/>
        <v>1962441</v>
      </c>
      <c r="K112" s="111">
        <f t="shared" si="61"/>
        <v>1992526</v>
      </c>
      <c r="L112" s="111">
        <f t="shared" si="61"/>
        <v>1299741</v>
      </c>
      <c r="M112" s="111">
        <f t="shared" si="61"/>
        <v>5254708</v>
      </c>
      <c r="N112" s="111">
        <f t="shared" si="61"/>
        <v>1415258</v>
      </c>
      <c r="O112" s="111">
        <f t="shared" si="62"/>
        <v>1250335</v>
      </c>
      <c r="P112" s="111">
        <f t="shared" si="62"/>
        <v>1383086</v>
      </c>
      <c r="Q112" s="111">
        <f t="shared" si="62"/>
        <v>4048679</v>
      </c>
      <c r="R112" s="111">
        <f t="shared" si="62"/>
        <v>1582073</v>
      </c>
      <c r="S112" s="111">
        <f t="shared" si="62"/>
        <v>1474161</v>
      </c>
      <c r="T112" s="111">
        <f t="shared" si="62"/>
        <v>1951360</v>
      </c>
      <c r="U112" s="111">
        <f t="shared" si="62"/>
        <v>5007594</v>
      </c>
      <c r="V112" s="111">
        <f t="shared" si="62"/>
        <v>20017674</v>
      </c>
      <c r="W112" s="111">
        <f t="shared" si="53"/>
        <v>0</v>
      </c>
      <c r="X112" s="179">
        <f t="shared" si="54"/>
        <v>1</v>
      </c>
    </row>
    <row r="113" spans="1:24" s="8" customFormat="1">
      <c r="A113" s="17">
        <f t="shared" si="51"/>
        <v>2</v>
      </c>
      <c r="B113" s="68"/>
      <c r="C113" s="86" t="s">
        <v>278</v>
      </c>
      <c r="D113" s="59" t="s">
        <v>12</v>
      </c>
      <c r="E113" s="111">
        <f t="shared" si="61"/>
        <v>491254</v>
      </c>
      <c r="F113" s="111">
        <f t="shared" si="61"/>
        <v>-5129</v>
      </c>
      <c r="G113" s="111">
        <f t="shared" si="61"/>
        <v>162</v>
      </c>
      <c r="H113" s="111">
        <f t="shared" si="61"/>
        <v>159074</v>
      </c>
      <c r="I113" s="111">
        <f t="shared" si="61"/>
        <v>154107</v>
      </c>
      <c r="J113" s="111">
        <f t="shared" si="61"/>
        <v>152077</v>
      </c>
      <c r="K113" s="111">
        <f t="shared" si="61"/>
        <v>300</v>
      </c>
      <c r="L113" s="111">
        <f t="shared" si="61"/>
        <v>34495</v>
      </c>
      <c r="M113" s="111">
        <f t="shared" si="61"/>
        <v>186872</v>
      </c>
      <c r="N113" s="111">
        <f t="shared" si="61"/>
        <v>27200</v>
      </c>
      <c r="O113" s="111">
        <f t="shared" si="62"/>
        <v>300</v>
      </c>
      <c r="P113" s="111">
        <f t="shared" si="62"/>
        <v>35296</v>
      </c>
      <c r="Q113" s="111">
        <f t="shared" si="62"/>
        <v>62796</v>
      </c>
      <c r="R113" s="111">
        <f t="shared" si="62"/>
        <v>56918</v>
      </c>
      <c r="S113" s="111">
        <f t="shared" si="62"/>
        <v>23876</v>
      </c>
      <c r="T113" s="111">
        <f t="shared" si="62"/>
        <v>6685</v>
      </c>
      <c r="U113" s="111">
        <f t="shared" si="62"/>
        <v>87479</v>
      </c>
      <c r="V113" s="111">
        <f t="shared" si="62"/>
        <v>491254</v>
      </c>
      <c r="W113" s="111">
        <f t="shared" si="53"/>
        <v>0</v>
      </c>
      <c r="X113" s="179">
        <f t="shared" si="54"/>
        <v>1</v>
      </c>
    </row>
    <row r="114" spans="1:24" s="8" customFormat="1" hidden="1">
      <c r="A114" s="17">
        <f t="shared" si="51"/>
        <v>3</v>
      </c>
      <c r="B114" s="69"/>
      <c r="C114" s="74" t="s">
        <v>120</v>
      </c>
      <c r="D114" s="71"/>
      <c r="E114" s="109">
        <f>SUBTOTAL(9,E115:E116)</f>
        <v>0</v>
      </c>
      <c r="F114" s="109">
        <f t="shared" ref="F114:U114" si="63">SUBTOTAL(9,F115:F116)</f>
        <v>0</v>
      </c>
      <c r="G114" s="109">
        <f t="shared" si="63"/>
        <v>0</v>
      </c>
      <c r="H114" s="109">
        <f t="shared" si="63"/>
        <v>0</v>
      </c>
      <c r="I114" s="109">
        <f t="shared" si="63"/>
        <v>0</v>
      </c>
      <c r="J114" s="109">
        <f t="shared" si="63"/>
        <v>0</v>
      </c>
      <c r="K114" s="109">
        <f t="shared" si="63"/>
        <v>0</v>
      </c>
      <c r="L114" s="109">
        <f t="shared" si="63"/>
        <v>0</v>
      </c>
      <c r="M114" s="109">
        <f t="shared" si="63"/>
        <v>0</v>
      </c>
      <c r="N114" s="109">
        <f t="shared" si="63"/>
        <v>0</v>
      </c>
      <c r="O114" s="109">
        <f t="shared" si="63"/>
        <v>0</v>
      </c>
      <c r="P114" s="109">
        <f t="shared" si="63"/>
        <v>0</v>
      </c>
      <c r="Q114" s="109">
        <f t="shared" si="63"/>
        <v>0</v>
      </c>
      <c r="R114" s="109">
        <f t="shared" si="63"/>
        <v>0</v>
      </c>
      <c r="S114" s="109">
        <f t="shared" si="63"/>
        <v>0</v>
      </c>
      <c r="T114" s="109">
        <f t="shared" si="63"/>
        <v>0</v>
      </c>
      <c r="U114" s="109">
        <f t="shared" si="63"/>
        <v>0</v>
      </c>
      <c r="V114" s="109">
        <f>SUBTOTAL(9,V115:V116)</f>
        <v>0</v>
      </c>
      <c r="W114" s="109">
        <f t="shared" si="53"/>
        <v>0</v>
      </c>
      <c r="X114" s="179">
        <f t="shared" si="54"/>
        <v>0</v>
      </c>
    </row>
    <row r="115" spans="1:24" s="8" customFormat="1" hidden="1">
      <c r="A115" s="17">
        <f t="shared" si="51"/>
        <v>3</v>
      </c>
      <c r="B115" s="69"/>
      <c r="C115" s="102" t="s">
        <v>196</v>
      </c>
      <c r="D115" s="71"/>
      <c r="E115" s="111">
        <f t="shared" ref="E115:N120" si="64">SUMIF($C$250:$C$1274,$C115,E$250:E$1274)</f>
        <v>0</v>
      </c>
      <c r="F115" s="111">
        <f t="shared" si="64"/>
        <v>0</v>
      </c>
      <c r="G115" s="111">
        <f t="shared" si="64"/>
        <v>0</v>
      </c>
      <c r="H115" s="111">
        <f t="shared" si="64"/>
        <v>0</v>
      </c>
      <c r="I115" s="111">
        <f t="shared" si="64"/>
        <v>0</v>
      </c>
      <c r="J115" s="111">
        <f t="shared" si="64"/>
        <v>0</v>
      </c>
      <c r="K115" s="111">
        <f t="shared" si="64"/>
        <v>0</v>
      </c>
      <c r="L115" s="111">
        <f t="shared" si="64"/>
        <v>0</v>
      </c>
      <c r="M115" s="111">
        <f t="shared" si="64"/>
        <v>0</v>
      </c>
      <c r="N115" s="111">
        <f t="shared" si="64"/>
        <v>0</v>
      </c>
      <c r="O115" s="111">
        <f t="shared" ref="O115:V120" si="65">SUMIF($C$250:$C$1274,$C115,O$250:O$1274)</f>
        <v>0</v>
      </c>
      <c r="P115" s="111">
        <f t="shared" si="65"/>
        <v>0</v>
      </c>
      <c r="Q115" s="111">
        <f t="shared" si="65"/>
        <v>0</v>
      </c>
      <c r="R115" s="111">
        <f t="shared" si="65"/>
        <v>0</v>
      </c>
      <c r="S115" s="111">
        <f t="shared" si="65"/>
        <v>0</v>
      </c>
      <c r="T115" s="111">
        <f t="shared" si="65"/>
        <v>0</v>
      </c>
      <c r="U115" s="111">
        <f t="shared" si="65"/>
        <v>0</v>
      </c>
      <c r="V115" s="111">
        <f t="shared" si="65"/>
        <v>0</v>
      </c>
      <c r="W115" s="111">
        <f t="shared" si="53"/>
        <v>0</v>
      </c>
      <c r="X115" s="179">
        <f t="shared" si="54"/>
        <v>0</v>
      </c>
    </row>
    <row r="116" spans="1:24" s="8" customFormat="1" hidden="1">
      <c r="A116" s="17">
        <f t="shared" si="51"/>
        <v>3</v>
      </c>
      <c r="B116" s="69"/>
      <c r="C116" s="102" t="s">
        <v>197</v>
      </c>
      <c r="D116" s="71"/>
      <c r="E116" s="111">
        <f t="shared" si="64"/>
        <v>0</v>
      </c>
      <c r="F116" s="111">
        <f t="shared" si="64"/>
        <v>0</v>
      </c>
      <c r="G116" s="111">
        <f t="shared" si="64"/>
        <v>0</v>
      </c>
      <c r="H116" s="111">
        <f t="shared" si="64"/>
        <v>0</v>
      </c>
      <c r="I116" s="111">
        <f t="shared" si="64"/>
        <v>0</v>
      </c>
      <c r="J116" s="111">
        <f t="shared" si="64"/>
        <v>0</v>
      </c>
      <c r="K116" s="111">
        <f t="shared" si="64"/>
        <v>0</v>
      </c>
      <c r="L116" s="111">
        <f t="shared" si="64"/>
        <v>0</v>
      </c>
      <c r="M116" s="111">
        <f t="shared" si="64"/>
        <v>0</v>
      </c>
      <c r="N116" s="111">
        <f t="shared" si="64"/>
        <v>0</v>
      </c>
      <c r="O116" s="111">
        <f t="shared" si="65"/>
        <v>0</v>
      </c>
      <c r="P116" s="111">
        <f t="shared" si="65"/>
        <v>0</v>
      </c>
      <c r="Q116" s="111">
        <f t="shared" si="65"/>
        <v>0</v>
      </c>
      <c r="R116" s="111">
        <f t="shared" si="65"/>
        <v>0</v>
      </c>
      <c r="S116" s="111">
        <f t="shared" si="65"/>
        <v>0</v>
      </c>
      <c r="T116" s="111">
        <f t="shared" si="65"/>
        <v>0</v>
      </c>
      <c r="U116" s="111">
        <f t="shared" si="65"/>
        <v>0</v>
      </c>
      <c r="V116" s="111">
        <f t="shared" si="65"/>
        <v>0</v>
      </c>
      <c r="W116" s="111">
        <f t="shared" si="53"/>
        <v>0</v>
      </c>
      <c r="X116" s="179">
        <f t="shared" si="54"/>
        <v>0</v>
      </c>
    </row>
    <row r="117" spans="1:24" s="8" customFormat="1" hidden="1">
      <c r="A117" s="17">
        <f t="shared" si="51"/>
        <v>3</v>
      </c>
      <c r="B117" s="69"/>
      <c r="C117" s="73" t="s">
        <v>98</v>
      </c>
      <c r="D117" s="70" t="s">
        <v>28</v>
      </c>
      <c r="E117" s="111">
        <f t="shared" si="64"/>
        <v>0</v>
      </c>
      <c r="F117" s="111">
        <f t="shared" si="64"/>
        <v>0</v>
      </c>
      <c r="G117" s="111">
        <f t="shared" si="64"/>
        <v>0</v>
      </c>
      <c r="H117" s="111">
        <f t="shared" si="64"/>
        <v>0</v>
      </c>
      <c r="I117" s="111">
        <f t="shared" si="64"/>
        <v>0</v>
      </c>
      <c r="J117" s="111">
        <f t="shared" si="64"/>
        <v>0</v>
      </c>
      <c r="K117" s="111">
        <f t="shared" si="64"/>
        <v>0</v>
      </c>
      <c r="L117" s="111">
        <f t="shared" si="64"/>
        <v>0</v>
      </c>
      <c r="M117" s="111">
        <f t="shared" si="64"/>
        <v>0</v>
      </c>
      <c r="N117" s="111">
        <f t="shared" si="64"/>
        <v>0</v>
      </c>
      <c r="O117" s="111">
        <f t="shared" si="65"/>
        <v>0</v>
      </c>
      <c r="P117" s="111">
        <f t="shared" si="65"/>
        <v>0</v>
      </c>
      <c r="Q117" s="111">
        <f t="shared" si="65"/>
        <v>0</v>
      </c>
      <c r="R117" s="111">
        <f t="shared" si="65"/>
        <v>0</v>
      </c>
      <c r="S117" s="111">
        <f t="shared" si="65"/>
        <v>0</v>
      </c>
      <c r="T117" s="111">
        <f t="shared" si="65"/>
        <v>0</v>
      </c>
      <c r="U117" s="111">
        <f t="shared" si="65"/>
        <v>0</v>
      </c>
      <c r="V117" s="111">
        <f t="shared" si="65"/>
        <v>0</v>
      </c>
      <c r="W117" s="111">
        <f t="shared" si="53"/>
        <v>0</v>
      </c>
      <c r="X117" s="179">
        <f t="shared" si="54"/>
        <v>0</v>
      </c>
    </row>
    <row r="118" spans="1:24" s="8" customFormat="1">
      <c r="A118" s="17">
        <f t="shared" si="51"/>
        <v>2</v>
      </c>
      <c r="B118" s="69"/>
      <c r="C118" s="73" t="s">
        <v>116</v>
      </c>
      <c r="D118" s="71" t="s">
        <v>22</v>
      </c>
      <c r="E118" s="111">
        <f t="shared" si="64"/>
        <v>4468567</v>
      </c>
      <c r="F118" s="111">
        <f t="shared" si="64"/>
        <v>469442</v>
      </c>
      <c r="G118" s="111">
        <f t="shared" si="64"/>
        <v>378206</v>
      </c>
      <c r="H118" s="111">
        <f t="shared" si="64"/>
        <v>462512</v>
      </c>
      <c r="I118" s="111">
        <f t="shared" si="64"/>
        <v>1310160</v>
      </c>
      <c r="J118" s="111">
        <f t="shared" si="64"/>
        <v>452581</v>
      </c>
      <c r="K118" s="111">
        <f t="shared" si="64"/>
        <v>330026</v>
      </c>
      <c r="L118" s="111">
        <f t="shared" si="64"/>
        <v>420026</v>
      </c>
      <c r="M118" s="111">
        <f t="shared" si="64"/>
        <v>1202633</v>
      </c>
      <c r="N118" s="111">
        <f t="shared" si="64"/>
        <v>275076</v>
      </c>
      <c r="O118" s="111">
        <f t="shared" si="65"/>
        <v>173950</v>
      </c>
      <c r="P118" s="111">
        <f t="shared" si="65"/>
        <v>199900</v>
      </c>
      <c r="Q118" s="111">
        <f t="shared" si="65"/>
        <v>648926</v>
      </c>
      <c r="R118" s="111">
        <f t="shared" si="65"/>
        <v>256386</v>
      </c>
      <c r="S118" s="111">
        <f t="shared" si="65"/>
        <v>344156</v>
      </c>
      <c r="T118" s="111">
        <f t="shared" si="65"/>
        <v>706306</v>
      </c>
      <c r="U118" s="111">
        <f t="shared" si="65"/>
        <v>1306848</v>
      </c>
      <c r="V118" s="111">
        <f t="shared" si="65"/>
        <v>4468567</v>
      </c>
      <c r="W118" s="111">
        <f t="shared" si="53"/>
        <v>0</v>
      </c>
      <c r="X118" s="179">
        <f t="shared" si="54"/>
        <v>1</v>
      </c>
    </row>
    <row r="119" spans="1:24" s="8" customFormat="1" hidden="1">
      <c r="A119" s="17">
        <f t="shared" si="51"/>
        <v>3</v>
      </c>
      <c r="B119" s="69"/>
      <c r="C119" s="73" t="s">
        <v>96</v>
      </c>
      <c r="D119" s="71" t="s">
        <v>23</v>
      </c>
      <c r="E119" s="111">
        <f t="shared" si="64"/>
        <v>0</v>
      </c>
      <c r="F119" s="111">
        <f t="shared" si="64"/>
        <v>0</v>
      </c>
      <c r="G119" s="111">
        <f t="shared" si="64"/>
        <v>0</v>
      </c>
      <c r="H119" s="111">
        <f t="shared" si="64"/>
        <v>0</v>
      </c>
      <c r="I119" s="111">
        <f t="shared" si="64"/>
        <v>0</v>
      </c>
      <c r="J119" s="111">
        <f t="shared" si="64"/>
        <v>0</v>
      </c>
      <c r="K119" s="111">
        <f t="shared" si="64"/>
        <v>0</v>
      </c>
      <c r="L119" s="111">
        <f t="shared" si="64"/>
        <v>0</v>
      </c>
      <c r="M119" s="111">
        <f t="shared" si="64"/>
        <v>0</v>
      </c>
      <c r="N119" s="111">
        <f t="shared" si="64"/>
        <v>0</v>
      </c>
      <c r="O119" s="111">
        <f t="shared" si="65"/>
        <v>0</v>
      </c>
      <c r="P119" s="111">
        <f t="shared" si="65"/>
        <v>0</v>
      </c>
      <c r="Q119" s="111">
        <f t="shared" si="65"/>
        <v>0</v>
      </c>
      <c r="R119" s="111">
        <f t="shared" si="65"/>
        <v>0</v>
      </c>
      <c r="S119" s="111">
        <f t="shared" si="65"/>
        <v>0</v>
      </c>
      <c r="T119" s="111">
        <f t="shared" si="65"/>
        <v>0</v>
      </c>
      <c r="U119" s="111">
        <f t="shared" si="65"/>
        <v>0</v>
      </c>
      <c r="V119" s="111">
        <f t="shared" si="65"/>
        <v>0</v>
      </c>
      <c r="W119" s="111">
        <f t="shared" si="53"/>
        <v>0</v>
      </c>
      <c r="X119" s="179">
        <f t="shared" si="54"/>
        <v>0</v>
      </c>
    </row>
    <row r="120" spans="1:24" s="8" customFormat="1" hidden="1">
      <c r="A120" s="17">
        <f t="shared" si="51"/>
        <v>3</v>
      </c>
      <c r="B120" s="69"/>
      <c r="C120" s="73" t="s">
        <v>97</v>
      </c>
      <c r="D120" s="70" t="s">
        <v>24</v>
      </c>
      <c r="E120" s="111">
        <f t="shared" si="64"/>
        <v>0</v>
      </c>
      <c r="F120" s="111">
        <f t="shared" si="64"/>
        <v>0</v>
      </c>
      <c r="G120" s="111">
        <f t="shared" si="64"/>
        <v>0</v>
      </c>
      <c r="H120" s="111">
        <f t="shared" si="64"/>
        <v>0</v>
      </c>
      <c r="I120" s="111">
        <f t="shared" si="64"/>
        <v>0</v>
      </c>
      <c r="J120" s="111">
        <f t="shared" si="64"/>
        <v>0</v>
      </c>
      <c r="K120" s="111">
        <f t="shared" si="64"/>
        <v>0</v>
      </c>
      <c r="L120" s="111">
        <f t="shared" si="64"/>
        <v>0</v>
      </c>
      <c r="M120" s="111">
        <f t="shared" si="64"/>
        <v>0</v>
      </c>
      <c r="N120" s="111">
        <f t="shared" si="64"/>
        <v>0</v>
      </c>
      <c r="O120" s="111">
        <f t="shared" si="65"/>
        <v>0</v>
      </c>
      <c r="P120" s="111">
        <f t="shared" si="65"/>
        <v>0</v>
      </c>
      <c r="Q120" s="111">
        <f t="shared" si="65"/>
        <v>0</v>
      </c>
      <c r="R120" s="111">
        <f t="shared" si="65"/>
        <v>0</v>
      </c>
      <c r="S120" s="111">
        <f t="shared" si="65"/>
        <v>0</v>
      </c>
      <c r="T120" s="111">
        <f t="shared" si="65"/>
        <v>0</v>
      </c>
      <c r="U120" s="111">
        <f t="shared" si="65"/>
        <v>0</v>
      </c>
      <c r="V120" s="111">
        <f t="shared" si="65"/>
        <v>0</v>
      </c>
      <c r="W120" s="111">
        <f t="shared" si="53"/>
        <v>0</v>
      </c>
      <c r="X120" s="179">
        <f t="shared" si="54"/>
        <v>0</v>
      </c>
    </row>
    <row r="121" spans="1:24" s="8" customFormat="1">
      <c r="A121" s="17">
        <f t="shared" si="51"/>
        <v>2</v>
      </c>
      <c r="B121" s="28"/>
      <c r="C121" s="74" t="s">
        <v>405</v>
      </c>
      <c r="D121" s="82"/>
      <c r="E121" s="109">
        <f>SUBTOTAL(9,E122:E125)</f>
        <v>5000</v>
      </c>
      <c r="F121" s="109">
        <f t="shared" ref="F121:U121" si="66">SUBTOTAL(9,F122:F125)</f>
        <v>0</v>
      </c>
      <c r="G121" s="109">
        <f t="shared" si="66"/>
        <v>0</v>
      </c>
      <c r="H121" s="109">
        <f t="shared" si="66"/>
        <v>5000</v>
      </c>
      <c r="I121" s="109">
        <f t="shared" si="66"/>
        <v>5000</v>
      </c>
      <c r="J121" s="109">
        <f t="shared" si="66"/>
        <v>0</v>
      </c>
      <c r="K121" s="109">
        <f t="shared" si="66"/>
        <v>0</v>
      </c>
      <c r="L121" s="109">
        <f t="shared" si="66"/>
        <v>0</v>
      </c>
      <c r="M121" s="109">
        <f t="shared" si="66"/>
        <v>0</v>
      </c>
      <c r="N121" s="109">
        <f t="shared" si="66"/>
        <v>0</v>
      </c>
      <c r="O121" s="109">
        <f t="shared" si="66"/>
        <v>0</v>
      </c>
      <c r="P121" s="109">
        <f t="shared" si="66"/>
        <v>0</v>
      </c>
      <c r="Q121" s="109">
        <f t="shared" si="66"/>
        <v>0</v>
      </c>
      <c r="R121" s="109">
        <f t="shared" si="66"/>
        <v>0</v>
      </c>
      <c r="S121" s="109">
        <f t="shared" si="66"/>
        <v>0</v>
      </c>
      <c r="T121" s="109">
        <f t="shared" si="66"/>
        <v>0</v>
      </c>
      <c r="U121" s="109">
        <f t="shared" si="66"/>
        <v>0</v>
      </c>
      <c r="V121" s="109">
        <f>SUBTOTAL(9,V122:V125)</f>
        <v>5000</v>
      </c>
      <c r="W121" s="109">
        <f t="shared" si="53"/>
        <v>0</v>
      </c>
      <c r="X121" s="179">
        <f t="shared" si="54"/>
        <v>1</v>
      </c>
    </row>
    <row r="122" spans="1:24" s="8" customFormat="1" hidden="1">
      <c r="A122" s="17">
        <f t="shared" si="51"/>
        <v>3</v>
      </c>
      <c r="B122" s="69"/>
      <c r="C122" s="102" t="s">
        <v>406</v>
      </c>
      <c r="D122" s="70" t="s">
        <v>118</v>
      </c>
      <c r="E122" s="111">
        <f t="shared" ref="E122:N126" si="67">SUMIF($C$250:$C$1274,$C122,E$250:E$1274)</f>
        <v>0</v>
      </c>
      <c r="F122" s="111">
        <f t="shared" si="67"/>
        <v>0</v>
      </c>
      <c r="G122" s="111">
        <f t="shared" si="67"/>
        <v>0</v>
      </c>
      <c r="H122" s="111">
        <f t="shared" si="67"/>
        <v>0</v>
      </c>
      <c r="I122" s="111">
        <f t="shared" si="67"/>
        <v>0</v>
      </c>
      <c r="J122" s="111">
        <f t="shared" si="67"/>
        <v>0</v>
      </c>
      <c r="K122" s="111">
        <f t="shared" si="67"/>
        <v>0</v>
      </c>
      <c r="L122" s="111">
        <f t="shared" si="67"/>
        <v>0</v>
      </c>
      <c r="M122" s="111">
        <f t="shared" si="67"/>
        <v>0</v>
      </c>
      <c r="N122" s="111">
        <f t="shared" si="67"/>
        <v>0</v>
      </c>
      <c r="O122" s="111">
        <f t="shared" ref="O122:V126" si="68">SUMIF($C$250:$C$1274,$C122,O$250:O$1274)</f>
        <v>0</v>
      </c>
      <c r="P122" s="111">
        <f t="shared" si="68"/>
        <v>0</v>
      </c>
      <c r="Q122" s="111">
        <f t="shared" si="68"/>
        <v>0</v>
      </c>
      <c r="R122" s="111">
        <f t="shared" si="68"/>
        <v>0</v>
      </c>
      <c r="S122" s="111">
        <f t="shared" si="68"/>
        <v>0</v>
      </c>
      <c r="T122" s="111">
        <f t="shared" si="68"/>
        <v>0</v>
      </c>
      <c r="U122" s="111">
        <f t="shared" si="68"/>
        <v>0</v>
      </c>
      <c r="V122" s="111">
        <f t="shared" si="68"/>
        <v>0</v>
      </c>
      <c r="W122" s="111">
        <f t="shared" si="53"/>
        <v>0</v>
      </c>
      <c r="X122" s="179">
        <f t="shared" si="54"/>
        <v>0</v>
      </c>
    </row>
    <row r="123" spans="1:24" s="8" customFormat="1" ht="25.5" hidden="1">
      <c r="A123" s="17">
        <f t="shared" si="51"/>
        <v>3</v>
      </c>
      <c r="B123" s="69"/>
      <c r="C123" s="107" t="s">
        <v>407</v>
      </c>
      <c r="D123" s="71" t="s">
        <v>143</v>
      </c>
      <c r="E123" s="111">
        <f t="shared" si="67"/>
        <v>0</v>
      </c>
      <c r="F123" s="111">
        <f t="shared" si="67"/>
        <v>0</v>
      </c>
      <c r="G123" s="111">
        <f t="shared" si="67"/>
        <v>0</v>
      </c>
      <c r="H123" s="111">
        <f t="shared" si="67"/>
        <v>0</v>
      </c>
      <c r="I123" s="111">
        <f t="shared" si="67"/>
        <v>0</v>
      </c>
      <c r="J123" s="111">
        <f t="shared" si="67"/>
        <v>0</v>
      </c>
      <c r="K123" s="111">
        <f t="shared" si="67"/>
        <v>0</v>
      </c>
      <c r="L123" s="111">
        <f t="shared" si="67"/>
        <v>0</v>
      </c>
      <c r="M123" s="111">
        <f t="shared" si="67"/>
        <v>0</v>
      </c>
      <c r="N123" s="111">
        <f t="shared" si="67"/>
        <v>0</v>
      </c>
      <c r="O123" s="111">
        <f t="shared" si="68"/>
        <v>0</v>
      </c>
      <c r="P123" s="111">
        <f t="shared" si="68"/>
        <v>0</v>
      </c>
      <c r="Q123" s="111">
        <f t="shared" si="68"/>
        <v>0</v>
      </c>
      <c r="R123" s="111">
        <f t="shared" si="68"/>
        <v>0</v>
      </c>
      <c r="S123" s="111">
        <f t="shared" si="68"/>
        <v>0</v>
      </c>
      <c r="T123" s="111">
        <f t="shared" si="68"/>
        <v>0</v>
      </c>
      <c r="U123" s="111">
        <f t="shared" si="68"/>
        <v>0</v>
      </c>
      <c r="V123" s="111">
        <f t="shared" si="68"/>
        <v>0</v>
      </c>
      <c r="W123" s="111">
        <f t="shared" si="53"/>
        <v>0</v>
      </c>
      <c r="X123" s="179">
        <f t="shared" si="54"/>
        <v>0</v>
      </c>
    </row>
    <row r="124" spans="1:24" s="8" customFormat="1" hidden="1">
      <c r="A124" s="17">
        <f t="shared" si="51"/>
        <v>3</v>
      </c>
      <c r="B124" s="69"/>
      <c r="C124" s="188" t="s">
        <v>428</v>
      </c>
      <c r="D124" s="189" t="s">
        <v>429</v>
      </c>
      <c r="E124" s="111">
        <f t="shared" si="67"/>
        <v>0</v>
      </c>
      <c r="F124" s="111">
        <f t="shared" si="67"/>
        <v>0</v>
      </c>
      <c r="G124" s="111">
        <f t="shared" si="67"/>
        <v>0</v>
      </c>
      <c r="H124" s="111">
        <f t="shared" si="67"/>
        <v>0</v>
      </c>
      <c r="I124" s="111">
        <f t="shared" si="67"/>
        <v>0</v>
      </c>
      <c r="J124" s="111">
        <f t="shared" si="67"/>
        <v>0</v>
      </c>
      <c r="K124" s="111">
        <f t="shared" si="67"/>
        <v>0</v>
      </c>
      <c r="L124" s="111">
        <f t="shared" si="67"/>
        <v>0</v>
      </c>
      <c r="M124" s="111">
        <f t="shared" si="67"/>
        <v>0</v>
      </c>
      <c r="N124" s="111">
        <f t="shared" si="67"/>
        <v>0</v>
      </c>
      <c r="O124" s="111">
        <f t="shared" si="68"/>
        <v>0</v>
      </c>
      <c r="P124" s="111">
        <f t="shared" si="68"/>
        <v>0</v>
      </c>
      <c r="Q124" s="111">
        <f t="shared" si="68"/>
        <v>0</v>
      </c>
      <c r="R124" s="111">
        <f t="shared" si="68"/>
        <v>0</v>
      </c>
      <c r="S124" s="111">
        <f t="shared" si="68"/>
        <v>0</v>
      </c>
      <c r="T124" s="111">
        <f t="shared" si="68"/>
        <v>0</v>
      </c>
      <c r="U124" s="111">
        <f t="shared" si="68"/>
        <v>0</v>
      </c>
      <c r="V124" s="111">
        <f t="shared" si="68"/>
        <v>0</v>
      </c>
      <c r="W124" s="111">
        <f t="shared" si="53"/>
        <v>0</v>
      </c>
      <c r="X124" s="179">
        <f t="shared" si="54"/>
        <v>0</v>
      </c>
    </row>
    <row r="125" spans="1:24" s="8" customFormat="1" ht="25.5">
      <c r="A125" s="17">
        <f t="shared" si="51"/>
        <v>2</v>
      </c>
      <c r="B125" s="69"/>
      <c r="C125" s="102" t="s">
        <v>427</v>
      </c>
      <c r="D125" s="71" t="s">
        <v>26</v>
      </c>
      <c r="E125" s="111">
        <f t="shared" si="67"/>
        <v>5000</v>
      </c>
      <c r="F125" s="111">
        <f t="shared" si="67"/>
        <v>0</v>
      </c>
      <c r="G125" s="111">
        <f t="shared" si="67"/>
        <v>0</v>
      </c>
      <c r="H125" s="111">
        <f t="shared" si="67"/>
        <v>5000</v>
      </c>
      <c r="I125" s="111">
        <f t="shared" si="67"/>
        <v>5000</v>
      </c>
      <c r="J125" s="111">
        <f t="shared" si="67"/>
        <v>0</v>
      </c>
      <c r="K125" s="111">
        <f t="shared" si="67"/>
        <v>0</v>
      </c>
      <c r="L125" s="111">
        <f t="shared" si="67"/>
        <v>0</v>
      </c>
      <c r="M125" s="111">
        <f t="shared" si="67"/>
        <v>0</v>
      </c>
      <c r="N125" s="111">
        <f t="shared" si="67"/>
        <v>0</v>
      </c>
      <c r="O125" s="111">
        <f t="shared" si="68"/>
        <v>0</v>
      </c>
      <c r="P125" s="111">
        <f t="shared" si="68"/>
        <v>0</v>
      </c>
      <c r="Q125" s="111">
        <f t="shared" si="68"/>
        <v>0</v>
      </c>
      <c r="R125" s="111">
        <f t="shared" si="68"/>
        <v>0</v>
      </c>
      <c r="S125" s="111">
        <f t="shared" si="68"/>
        <v>0</v>
      </c>
      <c r="T125" s="111">
        <f t="shared" si="68"/>
        <v>0</v>
      </c>
      <c r="U125" s="111">
        <f t="shared" si="68"/>
        <v>0</v>
      </c>
      <c r="V125" s="111">
        <f t="shared" si="68"/>
        <v>5000</v>
      </c>
      <c r="W125" s="111">
        <f t="shared" si="53"/>
        <v>0</v>
      </c>
      <c r="X125" s="179">
        <f t="shared" si="54"/>
        <v>1</v>
      </c>
    </row>
    <row r="126" spans="1:24" s="8" customFormat="1" ht="25.5">
      <c r="A126" s="17">
        <f t="shared" si="51"/>
        <v>2</v>
      </c>
      <c r="B126" s="69"/>
      <c r="C126" s="74" t="s">
        <v>117</v>
      </c>
      <c r="D126" s="71" t="s">
        <v>27</v>
      </c>
      <c r="E126" s="111">
        <f t="shared" si="67"/>
        <v>75872</v>
      </c>
      <c r="F126" s="111">
        <f t="shared" si="67"/>
        <v>13176</v>
      </c>
      <c r="G126" s="111">
        <f t="shared" si="67"/>
        <v>5100</v>
      </c>
      <c r="H126" s="111">
        <f t="shared" si="67"/>
        <v>5000</v>
      </c>
      <c r="I126" s="111">
        <f t="shared" si="67"/>
        <v>23276</v>
      </c>
      <c r="J126" s="111">
        <f t="shared" si="67"/>
        <v>9496</v>
      </c>
      <c r="K126" s="111">
        <f t="shared" si="67"/>
        <v>5000</v>
      </c>
      <c r="L126" s="111">
        <f t="shared" si="67"/>
        <v>5000</v>
      </c>
      <c r="M126" s="111">
        <f t="shared" si="67"/>
        <v>19496</v>
      </c>
      <c r="N126" s="111">
        <f t="shared" si="67"/>
        <v>5000</v>
      </c>
      <c r="O126" s="111">
        <f t="shared" si="68"/>
        <v>5000</v>
      </c>
      <c r="P126" s="111">
        <f t="shared" si="68"/>
        <v>5000</v>
      </c>
      <c r="Q126" s="111">
        <f t="shared" si="68"/>
        <v>15000</v>
      </c>
      <c r="R126" s="111">
        <f t="shared" si="68"/>
        <v>5100</v>
      </c>
      <c r="S126" s="111">
        <f t="shared" si="68"/>
        <v>5000</v>
      </c>
      <c r="T126" s="111">
        <f t="shared" si="68"/>
        <v>8000</v>
      </c>
      <c r="U126" s="111">
        <f t="shared" si="68"/>
        <v>18100</v>
      </c>
      <c r="V126" s="111">
        <f t="shared" si="68"/>
        <v>75872</v>
      </c>
      <c r="W126" s="111">
        <f t="shared" si="53"/>
        <v>0</v>
      </c>
      <c r="X126" s="179">
        <f t="shared" si="54"/>
        <v>1</v>
      </c>
    </row>
    <row r="127" spans="1:24" s="8" customFormat="1" hidden="1">
      <c r="A127" s="17">
        <f t="shared" si="51"/>
        <v>3</v>
      </c>
      <c r="B127" s="27" t="s">
        <v>14</v>
      </c>
      <c r="C127" s="75" t="s">
        <v>279</v>
      </c>
      <c r="D127" s="71" t="s">
        <v>216</v>
      </c>
      <c r="E127" s="109">
        <f>SUBTOTAL(9,E128:E129)</f>
        <v>0</v>
      </c>
      <c r="F127" s="109">
        <f t="shared" ref="F127:U127" si="69">SUBTOTAL(9,F128:F129)</f>
        <v>0</v>
      </c>
      <c r="G127" s="109">
        <f t="shared" si="69"/>
        <v>0</v>
      </c>
      <c r="H127" s="109">
        <f t="shared" si="69"/>
        <v>0</v>
      </c>
      <c r="I127" s="109">
        <f t="shared" si="69"/>
        <v>0</v>
      </c>
      <c r="J127" s="109">
        <f t="shared" si="69"/>
        <v>0</v>
      </c>
      <c r="K127" s="109">
        <f t="shared" si="69"/>
        <v>0</v>
      </c>
      <c r="L127" s="109">
        <f t="shared" si="69"/>
        <v>0</v>
      </c>
      <c r="M127" s="109">
        <f t="shared" si="69"/>
        <v>0</v>
      </c>
      <c r="N127" s="109">
        <f t="shared" si="69"/>
        <v>0</v>
      </c>
      <c r="O127" s="109">
        <f t="shared" si="69"/>
        <v>0</v>
      </c>
      <c r="P127" s="109">
        <f t="shared" si="69"/>
        <v>0</v>
      </c>
      <c r="Q127" s="109">
        <f t="shared" si="69"/>
        <v>0</v>
      </c>
      <c r="R127" s="109">
        <f t="shared" si="69"/>
        <v>0</v>
      </c>
      <c r="S127" s="109">
        <f t="shared" si="69"/>
        <v>0</v>
      </c>
      <c r="T127" s="109">
        <f t="shared" si="69"/>
        <v>0</v>
      </c>
      <c r="U127" s="109">
        <f t="shared" si="69"/>
        <v>0</v>
      </c>
      <c r="V127" s="109">
        <f>SUBTOTAL(9,V128:V129)</f>
        <v>0</v>
      </c>
      <c r="W127" s="109">
        <f t="shared" si="53"/>
        <v>0</v>
      </c>
      <c r="X127" s="179">
        <f t="shared" si="54"/>
        <v>0</v>
      </c>
    </row>
    <row r="128" spans="1:24" s="8" customFormat="1" hidden="1">
      <c r="A128" s="17">
        <f t="shared" si="51"/>
        <v>3</v>
      </c>
      <c r="B128" s="69"/>
      <c r="C128" s="73" t="s">
        <v>305</v>
      </c>
      <c r="D128" s="70" t="s">
        <v>306</v>
      </c>
      <c r="E128" s="111">
        <f t="shared" ref="E128:N129" si="70">SUMIF($C$250:$C$1274,$C128,E$250:E$1274)</f>
        <v>0</v>
      </c>
      <c r="F128" s="111">
        <f t="shared" si="70"/>
        <v>0</v>
      </c>
      <c r="G128" s="111">
        <f t="shared" si="70"/>
        <v>0</v>
      </c>
      <c r="H128" s="111">
        <f t="shared" si="70"/>
        <v>0</v>
      </c>
      <c r="I128" s="111">
        <f t="shared" si="70"/>
        <v>0</v>
      </c>
      <c r="J128" s="111">
        <f t="shared" si="70"/>
        <v>0</v>
      </c>
      <c r="K128" s="111">
        <f t="shared" si="70"/>
        <v>0</v>
      </c>
      <c r="L128" s="111">
        <f t="shared" si="70"/>
        <v>0</v>
      </c>
      <c r="M128" s="111">
        <f t="shared" si="70"/>
        <v>0</v>
      </c>
      <c r="N128" s="111">
        <f t="shared" si="70"/>
        <v>0</v>
      </c>
      <c r="O128" s="111">
        <f t="shared" ref="O128:V129" si="71">SUMIF($C$250:$C$1274,$C128,O$250:O$1274)</f>
        <v>0</v>
      </c>
      <c r="P128" s="111">
        <f t="shared" si="71"/>
        <v>0</v>
      </c>
      <c r="Q128" s="111">
        <f t="shared" si="71"/>
        <v>0</v>
      </c>
      <c r="R128" s="111">
        <f t="shared" si="71"/>
        <v>0</v>
      </c>
      <c r="S128" s="111">
        <f t="shared" si="71"/>
        <v>0</v>
      </c>
      <c r="T128" s="111">
        <f t="shared" si="71"/>
        <v>0</v>
      </c>
      <c r="U128" s="111">
        <f t="shared" si="71"/>
        <v>0</v>
      </c>
      <c r="V128" s="111">
        <f t="shared" si="71"/>
        <v>0</v>
      </c>
      <c r="W128" s="111">
        <f t="shared" si="53"/>
        <v>0</v>
      </c>
      <c r="X128" s="179">
        <f t="shared" si="54"/>
        <v>0</v>
      </c>
    </row>
    <row r="129" spans="1:24" s="8" customFormat="1" hidden="1">
      <c r="A129" s="17">
        <f t="shared" si="51"/>
        <v>3</v>
      </c>
      <c r="B129" s="69"/>
      <c r="C129" s="73" t="s">
        <v>307</v>
      </c>
      <c r="D129" s="70" t="s">
        <v>308</v>
      </c>
      <c r="E129" s="111">
        <f t="shared" si="70"/>
        <v>0</v>
      </c>
      <c r="F129" s="111">
        <f t="shared" si="70"/>
        <v>0</v>
      </c>
      <c r="G129" s="111">
        <f t="shared" si="70"/>
        <v>0</v>
      </c>
      <c r="H129" s="111">
        <f t="shared" si="70"/>
        <v>0</v>
      </c>
      <c r="I129" s="111">
        <f t="shared" si="70"/>
        <v>0</v>
      </c>
      <c r="J129" s="111">
        <f t="shared" si="70"/>
        <v>0</v>
      </c>
      <c r="K129" s="111">
        <f t="shared" si="70"/>
        <v>0</v>
      </c>
      <c r="L129" s="111">
        <f t="shared" si="70"/>
        <v>0</v>
      </c>
      <c r="M129" s="111">
        <f t="shared" si="70"/>
        <v>0</v>
      </c>
      <c r="N129" s="111">
        <f t="shared" si="70"/>
        <v>0</v>
      </c>
      <c r="O129" s="111">
        <f t="shared" si="71"/>
        <v>0</v>
      </c>
      <c r="P129" s="111">
        <f t="shared" si="71"/>
        <v>0</v>
      </c>
      <c r="Q129" s="111">
        <f t="shared" si="71"/>
        <v>0</v>
      </c>
      <c r="R129" s="111">
        <f t="shared" si="71"/>
        <v>0</v>
      </c>
      <c r="S129" s="111">
        <f t="shared" si="71"/>
        <v>0</v>
      </c>
      <c r="T129" s="111">
        <f t="shared" si="71"/>
        <v>0</v>
      </c>
      <c r="U129" s="111">
        <f t="shared" si="71"/>
        <v>0</v>
      </c>
      <c r="V129" s="111">
        <f t="shared" si="71"/>
        <v>0</v>
      </c>
      <c r="W129" s="111">
        <f t="shared" si="53"/>
        <v>0</v>
      </c>
      <c r="X129" s="179">
        <f t="shared" si="54"/>
        <v>0</v>
      </c>
    </row>
    <row r="130" spans="1:24" s="8" customFormat="1">
      <c r="A130" s="17">
        <f t="shared" si="51"/>
        <v>2</v>
      </c>
      <c r="B130" s="27" t="s">
        <v>25</v>
      </c>
      <c r="C130" s="75" t="s">
        <v>119</v>
      </c>
      <c r="D130" s="71"/>
      <c r="E130" s="109">
        <f>SUBTOTAL(9,E131:E135)</f>
        <v>67624168</v>
      </c>
      <c r="F130" s="109">
        <f t="shared" ref="F130:U130" si="72">SUBTOTAL(9,F131:F135)</f>
        <v>1338254</v>
      </c>
      <c r="G130" s="109">
        <f t="shared" si="72"/>
        <v>5148527</v>
      </c>
      <c r="H130" s="109">
        <f t="shared" si="72"/>
        <v>3072806</v>
      </c>
      <c r="I130" s="109">
        <f t="shared" si="72"/>
        <v>9559587</v>
      </c>
      <c r="J130" s="109">
        <f t="shared" si="72"/>
        <v>153356</v>
      </c>
      <c r="K130" s="109">
        <f t="shared" si="72"/>
        <v>2981628</v>
      </c>
      <c r="L130" s="109">
        <f t="shared" si="72"/>
        <v>2145467</v>
      </c>
      <c r="M130" s="109">
        <f t="shared" si="72"/>
        <v>5280451</v>
      </c>
      <c r="N130" s="109">
        <f t="shared" si="72"/>
        <v>2856500</v>
      </c>
      <c r="O130" s="109">
        <f t="shared" si="72"/>
        <v>2760132</v>
      </c>
      <c r="P130" s="109">
        <f t="shared" si="72"/>
        <v>5496234</v>
      </c>
      <c r="Q130" s="109">
        <f t="shared" si="72"/>
        <v>11112866</v>
      </c>
      <c r="R130" s="109">
        <f t="shared" si="72"/>
        <v>6829751</v>
      </c>
      <c r="S130" s="109">
        <f t="shared" si="72"/>
        <v>9937971</v>
      </c>
      <c r="T130" s="109">
        <f t="shared" si="72"/>
        <v>24903542</v>
      </c>
      <c r="U130" s="109">
        <f t="shared" si="72"/>
        <v>41671264</v>
      </c>
      <c r="V130" s="109">
        <f>SUBTOTAL(9,V131:V135)</f>
        <v>67624168</v>
      </c>
      <c r="W130" s="109">
        <f t="shared" si="53"/>
        <v>0</v>
      </c>
      <c r="X130" s="179">
        <f t="shared" si="54"/>
        <v>1</v>
      </c>
    </row>
    <row r="131" spans="1:24" s="8" customFormat="1">
      <c r="A131" s="17">
        <f t="shared" si="51"/>
        <v>2</v>
      </c>
      <c r="B131" s="69"/>
      <c r="C131" s="73" t="s">
        <v>180</v>
      </c>
      <c r="D131" s="70" t="s">
        <v>181</v>
      </c>
      <c r="E131" s="111">
        <f t="shared" ref="E131:N135" si="73">SUMIF($C$250:$C$1274,$C131,E$250:E$1274)</f>
        <v>10630772</v>
      </c>
      <c r="F131" s="111">
        <f t="shared" si="73"/>
        <v>0</v>
      </c>
      <c r="G131" s="111">
        <f t="shared" si="73"/>
        <v>10000</v>
      </c>
      <c r="H131" s="111">
        <f t="shared" si="73"/>
        <v>10000</v>
      </c>
      <c r="I131" s="111">
        <f t="shared" si="73"/>
        <v>20000</v>
      </c>
      <c r="J131" s="111">
        <f t="shared" si="73"/>
        <v>0</v>
      </c>
      <c r="K131" s="111">
        <f t="shared" si="73"/>
        <v>55000</v>
      </c>
      <c r="L131" s="111">
        <f t="shared" si="73"/>
        <v>50000</v>
      </c>
      <c r="M131" s="111">
        <f t="shared" si="73"/>
        <v>105000</v>
      </c>
      <c r="N131" s="111">
        <f t="shared" si="73"/>
        <v>104000</v>
      </c>
      <c r="O131" s="111">
        <f t="shared" ref="O131:V135" si="74">SUMIF($C$250:$C$1274,$C131,O$250:O$1274)</f>
        <v>550000</v>
      </c>
      <c r="P131" s="111">
        <f t="shared" si="74"/>
        <v>592546</v>
      </c>
      <c r="Q131" s="111">
        <f t="shared" si="74"/>
        <v>1246546</v>
      </c>
      <c r="R131" s="111">
        <f t="shared" si="74"/>
        <v>304000</v>
      </c>
      <c r="S131" s="111">
        <f t="shared" si="74"/>
        <v>5431471</v>
      </c>
      <c r="T131" s="111">
        <f t="shared" si="74"/>
        <v>3523755</v>
      </c>
      <c r="U131" s="111">
        <f t="shared" si="74"/>
        <v>9259226</v>
      </c>
      <c r="V131" s="111">
        <f t="shared" si="74"/>
        <v>10630772</v>
      </c>
      <c r="W131" s="111">
        <f t="shared" si="53"/>
        <v>0</v>
      </c>
      <c r="X131" s="179">
        <f t="shared" si="54"/>
        <v>1</v>
      </c>
    </row>
    <row r="132" spans="1:24" s="8" customFormat="1">
      <c r="A132" s="17">
        <f t="shared" si="51"/>
        <v>2</v>
      </c>
      <c r="B132" s="69"/>
      <c r="C132" s="73" t="s">
        <v>182</v>
      </c>
      <c r="D132" s="70" t="s">
        <v>183</v>
      </c>
      <c r="E132" s="111">
        <f t="shared" si="73"/>
        <v>54496653</v>
      </c>
      <c r="F132" s="111">
        <f t="shared" si="73"/>
        <v>1338254</v>
      </c>
      <c r="G132" s="111">
        <f t="shared" si="73"/>
        <v>5100784</v>
      </c>
      <c r="H132" s="111">
        <f t="shared" si="73"/>
        <v>3049806</v>
      </c>
      <c r="I132" s="111">
        <f t="shared" si="73"/>
        <v>9488844</v>
      </c>
      <c r="J132" s="111">
        <f t="shared" si="73"/>
        <v>143356</v>
      </c>
      <c r="K132" s="111">
        <f t="shared" si="73"/>
        <v>2901628</v>
      </c>
      <c r="L132" s="111">
        <f t="shared" si="73"/>
        <v>2090467</v>
      </c>
      <c r="M132" s="111">
        <f t="shared" si="73"/>
        <v>5135451</v>
      </c>
      <c r="N132" s="111">
        <f t="shared" si="73"/>
        <v>2752500</v>
      </c>
      <c r="O132" s="111">
        <f t="shared" si="74"/>
        <v>2174132</v>
      </c>
      <c r="P132" s="111">
        <f t="shared" si="74"/>
        <v>4880688</v>
      </c>
      <c r="Q132" s="111">
        <f t="shared" si="74"/>
        <v>9807320</v>
      </c>
      <c r="R132" s="111">
        <f t="shared" si="74"/>
        <v>6425751</v>
      </c>
      <c r="S132" s="111">
        <f t="shared" si="74"/>
        <v>4296500</v>
      </c>
      <c r="T132" s="111">
        <f t="shared" si="74"/>
        <v>19342787</v>
      </c>
      <c r="U132" s="111">
        <f t="shared" si="74"/>
        <v>30065038</v>
      </c>
      <c r="V132" s="111">
        <f t="shared" si="74"/>
        <v>54496653</v>
      </c>
      <c r="W132" s="111">
        <f t="shared" si="53"/>
        <v>0</v>
      </c>
      <c r="X132" s="179">
        <f t="shared" si="54"/>
        <v>1</v>
      </c>
    </row>
    <row r="133" spans="1:24" s="8" customFormat="1">
      <c r="A133" s="17">
        <f t="shared" si="51"/>
        <v>2</v>
      </c>
      <c r="B133" s="69"/>
      <c r="C133" s="73" t="s">
        <v>184</v>
      </c>
      <c r="D133" s="70" t="s">
        <v>185</v>
      </c>
      <c r="E133" s="111">
        <f t="shared" si="73"/>
        <v>2496743</v>
      </c>
      <c r="F133" s="111">
        <f t="shared" si="73"/>
        <v>0</v>
      </c>
      <c r="G133" s="111">
        <f t="shared" si="73"/>
        <v>37743</v>
      </c>
      <c r="H133" s="111">
        <f t="shared" si="73"/>
        <v>13000</v>
      </c>
      <c r="I133" s="111">
        <f t="shared" si="73"/>
        <v>50743</v>
      </c>
      <c r="J133" s="111">
        <f t="shared" si="73"/>
        <v>10000</v>
      </c>
      <c r="K133" s="111">
        <f t="shared" si="73"/>
        <v>25000</v>
      </c>
      <c r="L133" s="111">
        <f t="shared" si="73"/>
        <v>5000</v>
      </c>
      <c r="M133" s="111">
        <f t="shared" si="73"/>
        <v>40000</v>
      </c>
      <c r="N133" s="111">
        <f t="shared" si="73"/>
        <v>0</v>
      </c>
      <c r="O133" s="111">
        <f t="shared" si="74"/>
        <v>36000</v>
      </c>
      <c r="P133" s="111">
        <f t="shared" si="74"/>
        <v>23000</v>
      </c>
      <c r="Q133" s="111">
        <f t="shared" si="74"/>
        <v>59000</v>
      </c>
      <c r="R133" s="111">
        <f t="shared" si="74"/>
        <v>100000</v>
      </c>
      <c r="S133" s="111">
        <f t="shared" si="74"/>
        <v>210000</v>
      </c>
      <c r="T133" s="111">
        <f t="shared" si="74"/>
        <v>2037000</v>
      </c>
      <c r="U133" s="111">
        <f t="shared" si="74"/>
        <v>2347000</v>
      </c>
      <c r="V133" s="111">
        <f t="shared" si="74"/>
        <v>2496743</v>
      </c>
      <c r="W133" s="111">
        <f t="shared" si="53"/>
        <v>0</v>
      </c>
      <c r="X133" s="179">
        <f t="shared" si="54"/>
        <v>1</v>
      </c>
    </row>
    <row r="134" spans="1:24" s="8" customFormat="1" hidden="1">
      <c r="A134" s="17">
        <f t="shared" si="51"/>
        <v>3</v>
      </c>
      <c r="B134" s="69"/>
      <c r="C134" s="73" t="s">
        <v>186</v>
      </c>
      <c r="D134" s="70" t="s">
        <v>187</v>
      </c>
      <c r="E134" s="111">
        <f t="shared" si="73"/>
        <v>0</v>
      </c>
      <c r="F134" s="111">
        <f t="shared" si="73"/>
        <v>0</v>
      </c>
      <c r="G134" s="111">
        <f t="shared" si="73"/>
        <v>0</v>
      </c>
      <c r="H134" s="111">
        <f t="shared" si="73"/>
        <v>0</v>
      </c>
      <c r="I134" s="111">
        <f t="shared" si="73"/>
        <v>0</v>
      </c>
      <c r="J134" s="111">
        <f t="shared" si="73"/>
        <v>0</v>
      </c>
      <c r="K134" s="111">
        <f t="shared" si="73"/>
        <v>0</v>
      </c>
      <c r="L134" s="111">
        <f t="shared" si="73"/>
        <v>0</v>
      </c>
      <c r="M134" s="111">
        <f t="shared" si="73"/>
        <v>0</v>
      </c>
      <c r="N134" s="111">
        <f t="shared" si="73"/>
        <v>0</v>
      </c>
      <c r="O134" s="111">
        <f t="shared" si="74"/>
        <v>0</v>
      </c>
      <c r="P134" s="111">
        <f t="shared" si="74"/>
        <v>0</v>
      </c>
      <c r="Q134" s="111">
        <f t="shared" si="74"/>
        <v>0</v>
      </c>
      <c r="R134" s="111">
        <f t="shared" si="74"/>
        <v>0</v>
      </c>
      <c r="S134" s="111">
        <f t="shared" si="74"/>
        <v>0</v>
      </c>
      <c r="T134" s="111">
        <f t="shared" si="74"/>
        <v>0</v>
      </c>
      <c r="U134" s="111">
        <f t="shared" si="74"/>
        <v>0</v>
      </c>
      <c r="V134" s="111">
        <f t="shared" si="74"/>
        <v>0</v>
      </c>
      <c r="W134" s="111">
        <f t="shared" si="53"/>
        <v>0</v>
      </c>
      <c r="X134" s="179">
        <f t="shared" si="54"/>
        <v>0</v>
      </c>
    </row>
    <row r="135" spans="1:24" s="8" customFormat="1" hidden="1">
      <c r="A135" s="17">
        <f t="shared" si="51"/>
        <v>3</v>
      </c>
      <c r="B135" s="69"/>
      <c r="C135" s="73" t="s">
        <v>29</v>
      </c>
      <c r="D135" s="70" t="s">
        <v>115</v>
      </c>
      <c r="E135" s="111">
        <f t="shared" si="73"/>
        <v>0</v>
      </c>
      <c r="F135" s="111">
        <f t="shared" si="73"/>
        <v>0</v>
      </c>
      <c r="G135" s="111">
        <f t="shared" si="73"/>
        <v>0</v>
      </c>
      <c r="H135" s="111">
        <f t="shared" si="73"/>
        <v>0</v>
      </c>
      <c r="I135" s="111">
        <f t="shared" si="73"/>
        <v>0</v>
      </c>
      <c r="J135" s="111">
        <f t="shared" si="73"/>
        <v>0</v>
      </c>
      <c r="K135" s="111">
        <f t="shared" si="73"/>
        <v>0</v>
      </c>
      <c r="L135" s="111">
        <f t="shared" si="73"/>
        <v>0</v>
      </c>
      <c r="M135" s="111">
        <f t="shared" si="73"/>
        <v>0</v>
      </c>
      <c r="N135" s="111">
        <f t="shared" si="73"/>
        <v>0</v>
      </c>
      <c r="O135" s="111">
        <f t="shared" si="74"/>
        <v>0</v>
      </c>
      <c r="P135" s="111">
        <f t="shared" si="74"/>
        <v>0</v>
      </c>
      <c r="Q135" s="111">
        <f t="shared" si="74"/>
        <v>0</v>
      </c>
      <c r="R135" s="111">
        <f t="shared" si="74"/>
        <v>0</v>
      </c>
      <c r="S135" s="111">
        <f t="shared" si="74"/>
        <v>0</v>
      </c>
      <c r="T135" s="111">
        <f t="shared" si="74"/>
        <v>0</v>
      </c>
      <c r="U135" s="111">
        <f t="shared" si="74"/>
        <v>0</v>
      </c>
      <c r="V135" s="111">
        <f t="shared" si="74"/>
        <v>0</v>
      </c>
      <c r="W135" s="111">
        <f t="shared" si="53"/>
        <v>0</v>
      </c>
      <c r="X135" s="179">
        <f t="shared" si="54"/>
        <v>0</v>
      </c>
    </row>
    <row r="136" spans="1:24" s="8" customFormat="1" ht="25.5" hidden="1">
      <c r="A136" s="17">
        <f t="shared" si="51"/>
        <v>3</v>
      </c>
      <c r="B136" s="27" t="s">
        <v>172</v>
      </c>
      <c r="C136" s="72" t="s">
        <v>99</v>
      </c>
      <c r="D136" s="70"/>
      <c r="E136" s="109">
        <f>SUBTOTAL(9,E137:E139)</f>
        <v>0</v>
      </c>
      <c r="F136" s="109">
        <f t="shared" ref="F136:U136" si="75">SUBTOTAL(9,F137:F139)</f>
        <v>0</v>
      </c>
      <c r="G136" s="109">
        <f t="shared" si="75"/>
        <v>0</v>
      </c>
      <c r="H136" s="109">
        <f t="shared" si="75"/>
        <v>0</v>
      </c>
      <c r="I136" s="109">
        <f t="shared" si="75"/>
        <v>0</v>
      </c>
      <c r="J136" s="109">
        <f t="shared" si="75"/>
        <v>0</v>
      </c>
      <c r="K136" s="109">
        <f t="shared" si="75"/>
        <v>0</v>
      </c>
      <c r="L136" s="109">
        <f t="shared" si="75"/>
        <v>0</v>
      </c>
      <c r="M136" s="109">
        <f t="shared" si="75"/>
        <v>0</v>
      </c>
      <c r="N136" s="109">
        <f t="shared" si="75"/>
        <v>0</v>
      </c>
      <c r="O136" s="109">
        <f t="shared" si="75"/>
        <v>0</v>
      </c>
      <c r="P136" s="109">
        <f t="shared" si="75"/>
        <v>0</v>
      </c>
      <c r="Q136" s="109">
        <f t="shared" si="75"/>
        <v>0</v>
      </c>
      <c r="R136" s="109">
        <f t="shared" si="75"/>
        <v>0</v>
      </c>
      <c r="S136" s="109">
        <f t="shared" si="75"/>
        <v>0</v>
      </c>
      <c r="T136" s="109">
        <f t="shared" si="75"/>
        <v>0</v>
      </c>
      <c r="U136" s="109">
        <f t="shared" si="75"/>
        <v>0</v>
      </c>
      <c r="V136" s="109">
        <f>SUBTOTAL(9,V137:V139)</f>
        <v>0</v>
      </c>
      <c r="W136" s="109">
        <f t="shared" si="53"/>
        <v>0</v>
      </c>
      <c r="X136" s="179">
        <f t="shared" si="54"/>
        <v>0</v>
      </c>
    </row>
    <row r="137" spans="1:24" s="8" customFormat="1" hidden="1">
      <c r="A137" s="17">
        <f t="shared" si="51"/>
        <v>3</v>
      </c>
      <c r="B137" s="69"/>
      <c r="C137" s="74" t="s">
        <v>205</v>
      </c>
      <c r="D137" s="70" t="s">
        <v>202</v>
      </c>
      <c r="E137" s="111">
        <f t="shared" ref="E137:N140" si="76">SUMIF($C$250:$C$1274,$C137,E$250:E$1274)</f>
        <v>0</v>
      </c>
      <c r="F137" s="111">
        <f t="shared" si="76"/>
        <v>0</v>
      </c>
      <c r="G137" s="111">
        <f t="shared" si="76"/>
        <v>0</v>
      </c>
      <c r="H137" s="111">
        <f t="shared" si="76"/>
        <v>0</v>
      </c>
      <c r="I137" s="111">
        <f t="shared" si="76"/>
        <v>0</v>
      </c>
      <c r="J137" s="111">
        <f t="shared" si="76"/>
        <v>0</v>
      </c>
      <c r="K137" s="111">
        <f t="shared" si="76"/>
        <v>0</v>
      </c>
      <c r="L137" s="111">
        <f t="shared" si="76"/>
        <v>0</v>
      </c>
      <c r="M137" s="111">
        <f t="shared" si="76"/>
        <v>0</v>
      </c>
      <c r="N137" s="111">
        <f t="shared" si="76"/>
        <v>0</v>
      </c>
      <c r="O137" s="111">
        <f t="shared" ref="O137:V140" si="77">SUMIF($C$250:$C$1274,$C137,O$250:O$1274)</f>
        <v>0</v>
      </c>
      <c r="P137" s="111">
        <f t="shared" si="77"/>
        <v>0</v>
      </c>
      <c r="Q137" s="111">
        <f t="shared" si="77"/>
        <v>0</v>
      </c>
      <c r="R137" s="111">
        <f t="shared" si="77"/>
        <v>0</v>
      </c>
      <c r="S137" s="111">
        <f t="shared" si="77"/>
        <v>0</v>
      </c>
      <c r="T137" s="111">
        <f t="shared" si="77"/>
        <v>0</v>
      </c>
      <c r="U137" s="111">
        <f t="shared" si="77"/>
        <v>0</v>
      </c>
      <c r="V137" s="111">
        <f t="shared" si="77"/>
        <v>0</v>
      </c>
      <c r="W137" s="111">
        <f t="shared" si="53"/>
        <v>0</v>
      </c>
      <c r="X137" s="179">
        <f t="shared" si="54"/>
        <v>0</v>
      </c>
    </row>
    <row r="138" spans="1:24" s="8" customFormat="1" hidden="1">
      <c r="A138" s="17">
        <f t="shared" si="51"/>
        <v>3</v>
      </c>
      <c r="B138" s="69"/>
      <c r="C138" s="74" t="s">
        <v>207</v>
      </c>
      <c r="D138" s="70" t="s">
        <v>204</v>
      </c>
      <c r="E138" s="111">
        <f t="shared" si="76"/>
        <v>0</v>
      </c>
      <c r="F138" s="111">
        <f t="shared" si="76"/>
        <v>0</v>
      </c>
      <c r="G138" s="111">
        <f t="shared" si="76"/>
        <v>0</v>
      </c>
      <c r="H138" s="111">
        <f t="shared" si="76"/>
        <v>0</v>
      </c>
      <c r="I138" s="111">
        <f t="shared" si="76"/>
        <v>0</v>
      </c>
      <c r="J138" s="111">
        <f t="shared" si="76"/>
        <v>0</v>
      </c>
      <c r="K138" s="111">
        <f t="shared" si="76"/>
        <v>0</v>
      </c>
      <c r="L138" s="111">
        <f t="shared" si="76"/>
        <v>0</v>
      </c>
      <c r="M138" s="111">
        <f t="shared" si="76"/>
        <v>0</v>
      </c>
      <c r="N138" s="111">
        <f t="shared" si="76"/>
        <v>0</v>
      </c>
      <c r="O138" s="111">
        <f t="shared" si="77"/>
        <v>0</v>
      </c>
      <c r="P138" s="111">
        <f t="shared" si="77"/>
        <v>0</v>
      </c>
      <c r="Q138" s="111">
        <f t="shared" si="77"/>
        <v>0</v>
      </c>
      <c r="R138" s="111">
        <f t="shared" si="77"/>
        <v>0</v>
      </c>
      <c r="S138" s="111">
        <f t="shared" si="77"/>
        <v>0</v>
      </c>
      <c r="T138" s="111">
        <f t="shared" si="77"/>
        <v>0</v>
      </c>
      <c r="U138" s="111">
        <f t="shared" si="77"/>
        <v>0</v>
      </c>
      <c r="V138" s="111">
        <f t="shared" si="77"/>
        <v>0</v>
      </c>
      <c r="W138" s="111">
        <f t="shared" si="53"/>
        <v>0</v>
      </c>
      <c r="X138" s="179">
        <f t="shared" si="54"/>
        <v>0</v>
      </c>
    </row>
    <row r="139" spans="1:24" s="8" customFormat="1" hidden="1">
      <c r="A139" s="17">
        <f t="shared" si="51"/>
        <v>3</v>
      </c>
      <c r="B139" s="69"/>
      <c r="C139" s="74" t="s">
        <v>206</v>
      </c>
      <c r="D139" s="70" t="s">
        <v>203</v>
      </c>
      <c r="E139" s="111">
        <f t="shared" si="76"/>
        <v>0</v>
      </c>
      <c r="F139" s="111">
        <f t="shared" si="76"/>
        <v>0</v>
      </c>
      <c r="G139" s="111">
        <f t="shared" si="76"/>
        <v>0</v>
      </c>
      <c r="H139" s="111">
        <f t="shared" si="76"/>
        <v>0</v>
      </c>
      <c r="I139" s="111">
        <f t="shared" si="76"/>
        <v>0</v>
      </c>
      <c r="J139" s="111">
        <f t="shared" si="76"/>
        <v>0</v>
      </c>
      <c r="K139" s="111">
        <f t="shared" si="76"/>
        <v>0</v>
      </c>
      <c r="L139" s="111">
        <f t="shared" si="76"/>
        <v>0</v>
      </c>
      <c r="M139" s="111">
        <f t="shared" si="76"/>
        <v>0</v>
      </c>
      <c r="N139" s="111">
        <f t="shared" si="76"/>
        <v>0</v>
      </c>
      <c r="O139" s="111">
        <f t="shared" si="77"/>
        <v>0</v>
      </c>
      <c r="P139" s="111">
        <f t="shared" si="77"/>
        <v>0</v>
      </c>
      <c r="Q139" s="111">
        <f t="shared" si="77"/>
        <v>0</v>
      </c>
      <c r="R139" s="111">
        <f t="shared" si="77"/>
        <v>0</v>
      </c>
      <c r="S139" s="111">
        <f t="shared" si="77"/>
        <v>0</v>
      </c>
      <c r="T139" s="111">
        <f t="shared" si="77"/>
        <v>0</v>
      </c>
      <c r="U139" s="111">
        <f t="shared" si="77"/>
        <v>0</v>
      </c>
      <c r="V139" s="111">
        <f t="shared" si="77"/>
        <v>0</v>
      </c>
      <c r="W139" s="111">
        <f t="shared" si="53"/>
        <v>0</v>
      </c>
      <c r="X139" s="179">
        <f t="shared" si="54"/>
        <v>0</v>
      </c>
    </row>
    <row r="140" spans="1:24" s="8" customFormat="1" hidden="1">
      <c r="A140" s="17">
        <f t="shared" si="51"/>
        <v>3</v>
      </c>
      <c r="B140" s="27" t="s">
        <v>280</v>
      </c>
      <c r="C140" s="87" t="s">
        <v>100</v>
      </c>
      <c r="D140" s="70" t="s">
        <v>30</v>
      </c>
      <c r="E140" s="111">
        <f t="shared" si="76"/>
        <v>0</v>
      </c>
      <c r="F140" s="111">
        <f t="shared" si="76"/>
        <v>0</v>
      </c>
      <c r="G140" s="111">
        <f t="shared" si="76"/>
        <v>0</v>
      </c>
      <c r="H140" s="111">
        <f t="shared" si="76"/>
        <v>0</v>
      </c>
      <c r="I140" s="111">
        <f t="shared" si="76"/>
        <v>0</v>
      </c>
      <c r="J140" s="111">
        <f t="shared" si="76"/>
        <v>0</v>
      </c>
      <c r="K140" s="111">
        <f t="shared" si="76"/>
        <v>0</v>
      </c>
      <c r="L140" s="111">
        <f t="shared" si="76"/>
        <v>0</v>
      </c>
      <c r="M140" s="111">
        <f t="shared" si="76"/>
        <v>0</v>
      </c>
      <c r="N140" s="111">
        <f t="shared" si="76"/>
        <v>0</v>
      </c>
      <c r="O140" s="111">
        <f t="shared" si="77"/>
        <v>0</v>
      </c>
      <c r="P140" s="111">
        <f t="shared" si="77"/>
        <v>0</v>
      </c>
      <c r="Q140" s="111">
        <f t="shared" si="77"/>
        <v>0</v>
      </c>
      <c r="R140" s="111">
        <f t="shared" si="77"/>
        <v>0</v>
      </c>
      <c r="S140" s="111">
        <f t="shared" si="77"/>
        <v>0</v>
      </c>
      <c r="T140" s="111">
        <f t="shared" si="77"/>
        <v>0</v>
      </c>
      <c r="U140" s="111">
        <f t="shared" si="77"/>
        <v>0</v>
      </c>
      <c r="V140" s="111">
        <f t="shared" si="77"/>
        <v>0</v>
      </c>
      <c r="W140" s="111">
        <f t="shared" si="53"/>
        <v>0</v>
      </c>
      <c r="X140" s="179">
        <f t="shared" si="54"/>
        <v>0</v>
      </c>
    </row>
    <row r="141" spans="1:24" s="8" customFormat="1">
      <c r="A141" s="1">
        <v>1</v>
      </c>
      <c r="B141" s="29"/>
      <c r="C141" s="25"/>
      <c r="D141" s="30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</row>
    <row r="142" spans="1:24" s="8" customFormat="1">
      <c r="A142" s="15">
        <v>1</v>
      </c>
      <c r="B142" s="29"/>
      <c r="C142" s="78" t="s">
        <v>123</v>
      </c>
      <c r="D142" s="30"/>
      <c r="E142" s="109"/>
      <c r="F142" s="109"/>
      <c r="G142" s="109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</row>
    <row r="143" spans="1:24" s="8" customFormat="1">
      <c r="A143" s="17">
        <f t="shared" ref="A143:A153" si="78">IF(MAX(E143:Y143)=0,IF(MIN(E143:Y143)=0,3,2),2)</f>
        <v>2</v>
      </c>
      <c r="B143" s="29"/>
      <c r="C143" s="25" t="s">
        <v>188</v>
      </c>
      <c r="D143" s="70"/>
      <c r="E143" s="112">
        <f>E145+E152</f>
        <v>1945</v>
      </c>
      <c r="F143" s="112">
        <f t="shared" ref="F143:V143" si="79">F145+F152</f>
        <v>1945</v>
      </c>
      <c r="G143" s="112">
        <f t="shared" si="79"/>
        <v>1945</v>
      </c>
      <c r="H143" s="112">
        <f t="shared" si="79"/>
        <v>1945</v>
      </c>
      <c r="I143" s="112">
        <f t="shared" si="79"/>
        <v>1945</v>
      </c>
      <c r="J143" s="112">
        <f t="shared" si="79"/>
        <v>1945</v>
      </c>
      <c r="K143" s="112">
        <f t="shared" si="79"/>
        <v>1945</v>
      </c>
      <c r="L143" s="112">
        <f t="shared" si="79"/>
        <v>1945</v>
      </c>
      <c r="M143" s="112">
        <f t="shared" si="79"/>
        <v>1945</v>
      </c>
      <c r="N143" s="112">
        <f t="shared" si="79"/>
        <v>1945</v>
      </c>
      <c r="O143" s="112">
        <f t="shared" si="79"/>
        <v>1945</v>
      </c>
      <c r="P143" s="112">
        <f t="shared" si="79"/>
        <v>1945</v>
      </c>
      <c r="Q143" s="112">
        <f t="shared" si="79"/>
        <v>1945</v>
      </c>
      <c r="R143" s="112">
        <f t="shared" si="79"/>
        <v>1945</v>
      </c>
      <c r="S143" s="112">
        <f t="shared" si="79"/>
        <v>1945</v>
      </c>
      <c r="T143" s="112">
        <f t="shared" si="79"/>
        <v>1945</v>
      </c>
      <c r="U143" s="112">
        <f t="shared" si="79"/>
        <v>1945</v>
      </c>
      <c r="V143" s="112">
        <f t="shared" si="79"/>
        <v>1945</v>
      </c>
      <c r="W143" s="112"/>
      <c r="X143" s="112"/>
    </row>
    <row r="144" spans="1:24" s="8" customFormat="1">
      <c r="A144" s="17">
        <f t="shared" si="78"/>
        <v>2</v>
      </c>
      <c r="B144" s="29"/>
      <c r="C144" s="25" t="s">
        <v>189</v>
      </c>
      <c r="D144" s="70"/>
      <c r="E144" s="112">
        <f>E148+E153</f>
        <v>1867</v>
      </c>
      <c r="F144" s="112">
        <f t="shared" ref="F144:V144" si="80">F148+F153</f>
        <v>1867</v>
      </c>
      <c r="G144" s="112">
        <f t="shared" si="80"/>
        <v>1867</v>
      </c>
      <c r="H144" s="112">
        <f t="shared" si="80"/>
        <v>1867</v>
      </c>
      <c r="I144" s="112">
        <f t="shared" si="80"/>
        <v>1867</v>
      </c>
      <c r="J144" s="112">
        <f t="shared" si="80"/>
        <v>1867</v>
      </c>
      <c r="K144" s="112">
        <f t="shared" si="80"/>
        <v>1867</v>
      </c>
      <c r="L144" s="112">
        <f t="shared" si="80"/>
        <v>1867</v>
      </c>
      <c r="M144" s="112">
        <f t="shared" si="80"/>
        <v>1867</v>
      </c>
      <c r="N144" s="112">
        <f t="shared" si="80"/>
        <v>1867</v>
      </c>
      <c r="O144" s="112">
        <f t="shared" si="80"/>
        <v>1867</v>
      </c>
      <c r="P144" s="112">
        <f t="shared" si="80"/>
        <v>1867</v>
      </c>
      <c r="Q144" s="112">
        <f t="shared" si="80"/>
        <v>1867</v>
      </c>
      <c r="R144" s="112">
        <f t="shared" si="80"/>
        <v>1867</v>
      </c>
      <c r="S144" s="112">
        <f t="shared" si="80"/>
        <v>1867</v>
      </c>
      <c r="T144" s="112">
        <f t="shared" si="80"/>
        <v>1867</v>
      </c>
      <c r="U144" s="112">
        <f t="shared" si="80"/>
        <v>1867</v>
      </c>
      <c r="V144" s="112">
        <f t="shared" si="80"/>
        <v>1867</v>
      </c>
      <c r="W144" s="112"/>
      <c r="X144" s="112"/>
    </row>
    <row r="145" spans="1:25" s="8" customFormat="1">
      <c r="A145" s="17">
        <f t="shared" si="78"/>
        <v>2</v>
      </c>
      <c r="B145" s="29"/>
      <c r="C145" s="25" t="s">
        <v>121</v>
      </c>
      <c r="D145" s="70"/>
      <c r="E145" s="112">
        <f>SUM(E146:E147)</f>
        <v>1945</v>
      </c>
      <c r="F145" s="112">
        <f t="shared" ref="F145:U145" si="81">SUM(F146:F147)</f>
        <v>1945</v>
      </c>
      <c r="G145" s="112">
        <f t="shared" si="81"/>
        <v>1945</v>
      </c>
      <c r="H145" s="112">
        <f t="shared" si="81"/>
        <v>1945</v>
      </c>
      <c r="I145" s="112">
        <f t="shared" si="81"/>
        <v>1945</v>
      </c>
      <c r="J145" s="112">
        <f t="shared" si="81"/>
        <v>1945</v>
      </c>
      <c r="K145" s="112">
        <f t="shared" si="81"/>
        <v>1945</v>
      </c>
      <c r="L145" s="112">
        <f t="shared" si="81"/>
        <v>1945</v>
      </c>
      <c r="M145" s="112">
        <f t="shared" si="81"/>
        <v>1945</v>
      </c>
      <c r="N145" s="112">
        <f t="shared" si="81"/>
        <v>1945</v>
      </c>
      <c r="O145" s="112">
        <f t="shared" si="81"/>
        <v>1945</v>
      </c>
      <c r="P145" s="112">
        <f t="shared" si="81"/>
        <v>1945</v>
      </c>
      <c r="Q145" s="112">
        <f t="shared" si="81"/>
        <v>1945</v>
      </c>
      <c r="R145" s="112">
        <f t="shared" si="81"/>
        <v>1945</v>
      </c>
      <c r="S145" s="112">
        <f t="shared" si="81"/>
        <v>1945</v>
      </c>
      <c r="T145" s="112">
        <f t="shared" si="81"/>
        <v>1945</v>
      </c>
      <c r="U145" s="112">
        <f t="shared" si="81"/>
        <v>1945</v>
      </c>
      <c r="V145" s="112">
        <f>SUM(V146:V147)</f>
        <v>1945</v>
      </c>
      <c r="W145" s="112"/>
      <c r="X145" s="112"/>
    </row>
    <row r="146" spans="1:25" s="8" customFormat="1">
      <c r="A146" s="17">
        <f t="shared" si="78"/>
        <v>2</v>
      </c>
      <c r="B146" s="29"/>
      <c r="C146" s="101" t="s">
        <v>190</v>
      </c>
      <c r="D146" s="70"/>
      <c r="E146" s="111">
        <f t="shared" ref="E146:N147" si="82">SUMIF($C$250:$C$1274,$C146,E$250:E$1274)</f>
        <v>1945</v>
      </c>
      <c r="F146" s="111">
        <f t="shared" si="82"/>
        <v>1945</v>
      </c>
      <c r="G146" s="111">
        <f t="shared" si="82"/>
        <v>1945</v>
      </c>
      <c r="H146" s="111">
        <f t="shared" si="82"/>
        <v>1945</v>
      </c>
      <c r="I146" s="111">
        <f t="shared" si="82"/>
        <v>1945</v>
      </c>
      <c r="J146" s="111">
        <f t="shared" si="82"/>
        <v>1945</v>
      </c>
      <c r="K146" s="111">
        <f t="shared" si="82"/>
        <v>1945</v>
      </c>
      <c r="L146" s="111">
        <f t="shared" si="82"/>
        <v>1945</v>
      </c>
      <c r="M146" s="111">
        <f t="shared" si="82"/>
        <v>1945</v>
      </c>
      <c r="N146" s="111">
        <f t="shared" si="82"/>
        <v>1945</v>
      </c>
      <c r="O146" s="111">
        <f t="shared" ref="O146:V147" si="83">SUMIF($C$250:$C$1274,$C146,O$250:O$1274)</f>
        <v>1945</v>
      </c>
      <c r="P146" s="111">
        <f t="shared" si="83"/>
        <v>1945</v>
      </c>
      <c r="Q146" s="111">
        <f t="shared" si="83"/>
        <v>1945</v>
      </c>
      <c r="R146" s="111">
        <f t="shared" si="83"/>
        <v>1945</v>
      </c>
      <c r="S146" s="111">
        <f t="shared" si="83"/>
        <v>1945</v>
      </c>
      <c r="T146" s="111">
        <f t="shared" si="83"/>
        <v>1945</v>
      </c>
      <c r="U146" s="111">
        <f t="shared" si="83"/>
        <v>1945</v>
      </c>
      <c r="V146" s="111">
        <f t="shared" si="83"/>
        <v>1945</v>
      </c>
      <c r="W146" s="111"/>
      <c r="X146" s="111"/>
    </row>
    <row r="147" spans="1:25" s="8" customFormat="1" hidden="1">
      <c r="A147" s="17">
        <f t="shared" si="78"/>
        <v>3</v>
      </c>
      <c r="B147" s="29"/>
      <c r="C147" s="101" t="s">
        <v>191</v>
      </c>
      <c r="D147" s="70"/>
      <c r="E147" s="111">
        <f t="shared" si="82"/>
        <v>0</v>
      </c>
      <c r="F147" s="111">
        <f t="shared" si="82"/>
        <v>0</v>
      </c>
      <c r="G147" s="111">
        <f t="shared" si="82"/>
        <v>0</v>
      </c>
      <c r="H147" s="111">
        <f t="shared" si="82"/>
        <v>0</v>
      </c>
      <c r="I147" s="111">
        <f t="shared" si="82"/>
        <v>0</v>
      </c>
      <c r="J147" s="111">
        <f t="shared" si="82"/>
        <v>0</v>
      </c>
      <c r="K147" s="111">
        <f t="shared" si="82"/>
        <v>0</v>
      </c>
      <c r="L147" s="111">
        <f t="shared" si="82"/>
        <v>0</v>
      </c>
      <c r="M147" s="111">
        <f t="shared" si="82"/>
        <v>0</v>
      </c>
      <c r="N147" s="111">
        <f t="shared" si="82"/>
        <v>0</v>
      </c>
      <c r="O147" s="111">
        <f t="shared" si="83"/>
        <v>0</v>
      </c>
      <c r="P147" s="111">
        <f t="shared" si="83"/>
        <v>0</v>
      </c>
      <c r="Q147" s="111">
        <f t="shared" si="83"/>
        <v>0</v>
      </c>
      <c r="R147" s="111">
        <f t="shared" si="83"/>
        <v>0</v>
      </c>
      <c r="S147" s="111">
        <f t="shared" si="83"/>
        <v>0</v>
      </c>
      <c r="T147" s="111">
        <f t="shared" si="83"/>
        <v>0</v>
      </c>
      <c r="U147" s="111">
        <f t="shared" si="83"/>
        <v>0</v>
      </c>
      <c r="V147" s="111">
        <f t="shared" si="83"/>
        <v>0</v>
      </c>
      <c r="W147" s="111"/>
      <c r="X147" s="111"/>
    </row>
    <row r="148" spans="1:25" s="8" customFormat="1">
      <c r="A148" s="17">
        <f t="shared" si="78"/>
        <v>2</v>
      </c>
      <c r="B148" s="29"/>
      <c r="C148" s="25" t="s">
        <v>122</v>
      </c>
      <c r="D148" s="70"/>
      <c r="E148" s="112">
        <f>SUM(E149:E150)</f>
        <v>1867</v>
      </c>
      <c r="F148" s="112">
        <f t="shared" ref="F148:U148" si="84">SUM(F149:F150)</f>
        <v>1867</v>
      </c>
      <c r="G148" s="112">
        <f t="shared" si="84"/>
        <v>1867</v>
      </c>
      <c r="H148" s="112">
        <f t="shared" si="84"/>
        <v>1867</v>
      </c>
      <c r="I148" s="112">
        <f t="shared" si="84"/>
        <v>1867</v>
      </c>
      <c r="J148" s="112">
        <f t="shared" si="84"/>
        <v>1867</v>
      </c>
      <c r="K148" s="112">
        <f t="shared" si="84"/>
        <v>1867</v>
      </c>
      <c r="L148" s="112">
        <f t="shared" si="84"/>
        <v>1867</v>
      </c>
      <c r="M148" s="112">
        <f t="shared" si="84"/>
        <v>1867</v>
      </c>
      <c r="N148" s="112">
        <f t="shared" si="84"/>
        <v>1867</v>
      </c>
      <c r="O148" s="112">
        <f t="shared" si="84"/>
        <v>1867</v>
      </c>
      <c r="P148" s="112">
        <f t="shared" si="84"/>
        <v>1867</v>
      </c>
      <c r="Q148" s="112">
        <f t="shared" si="84"/>
        <v>1867</v>
      </c>
      <c r="R148" s="112">
        <f t="shared" si="84"/>
        <v>1867</v>
      </c>
      <c r="S148" s="112">
        <f t="shared" si="84"/>
        <v>1867</v>
      </c>
      <c r="T148" s="112">
        <f t="shared" si="84"/>
        <v>1867</v>
      </c>
      <c r="U148" s="112">
        <f t="shared" si="84"/>
        <v>1867</v>
      </c>
      <c r="V148" s="112">
        <f>SUM(V149:V150)</f>
        <v>1867</v>
      </c>
      <c r="W148" s="112"/>
      <c r="X148" s="112"/>
    </row>
    <row r="149" spans="1:25" s="8" customFormat="1">
      <c r="A149" s="17">
        <f t="shared" si="78"/>
        <v>2</v>
      </c>
      <c r="B149" s="29"/>
      <c r="C149" s="52" t="s">
        <v>198</v>
      </c>
      <c r="D149" s="70"/>
      <c r="E149" s="111">
        <f t="shared" ref="E149:N150" si="85">SUMIF($C$250:$C$1274,$C149,E$250:E$1274)</f>
        <v>1867</v>
      </c>
      <c r="F149" s="111">
        <f t="shared" si="85"/>
        <v>1867</v>
      </c>
      <c r="G149" s="111">
        <f t="shared" si="85"/>
        <v>1867</v>
      </c>
      <c r="H149" s="111">
        <f t="shared" si="85"/>
        <v>1867</v>
      </c>
      <c r="I149" s="111">
        <f t="shared" si="85"/>
        <v>1867</v>
      </c>
      <c r="J149" s="111">
        <f t="shared" si="85"/>
        <v>1867</v>
      </c>
      <c r="K149" s="111">
        <f t="shared" si="85"/>
        <v>1867</v>
      </c>
      <c r="L149" s="111">
        <f t="shared" si="85"/>
        <v>1867</v>
      </c>
      <c r="M149" s="111">
        <f t="shared" si="85"/>
        <v>1867</v>
      </c>
      <c r="N149" s="111">
        <f t="shared" si="85"/>
        <v>1867</v>
      </c>
      <c r="O149" s="111">
        <f t="shared" ref="O149:V150" si="86">SUMIF($C$250:$C$1274,$C149,O$250:O$1274)</f>
        <v>1867</v>
      </c>
      <c r="P149" s="111">
        <f t="shared" si="86"/>
        <v>1867</v>
      </c>
      <c r="Q149" s="111">
        <f t="shared" si="86"/>
        <v>1867</v>
      </c>
      <c r="R149" s="111">
        <f t="shared" si="86"/>
        <v>1867</v>
      </c>
      <c r="S149" s="111">
        <f t="shared" si="86"/>
        <v>1867</v>
      </c>
      <c r="T149" s="111">
        <f t="shared" si="86"/>
        <v>1867</v>
      </c>
      <c r="U149" s="111">
        <f t="shared" si="86"/>
        <v>1867</v>
      </c>
      <c r="V149" s="111">
        <f t="shared" si="86"/>
        <v>1867</v>
      </c>
      <c r="W149" s="111"/>
      <c r="X149" s="111"/>
    </row>
    <row r="150" spans="1:25" hidden="1">
      <c r="A150" s="17">
        <f t="shared" si="78"/>
        <v>3</v>
      </c>
      <c r="B150" s="29"/>
      <c r="C150" s="52" t="s">
        <v>199</v>
      </c>
      <c r="D150" s="70"/>
      <c r="E150" s="111">
        <f t="shared" si="85"/>
        <v>0</v>
      </c>
      <c r="F150" s="111">
        <f t="shared" si="85"/>
        <v>0</v>
      </c>
      <c r="G150" s="111">
        <f t="shared" si="85"/>
        <v>0</v>
      </c>
      <c r="H150" s="111">
        <f t="shared" si="85"/>
        <v>0</v>
      </c>
      <c r="I150" s="111">
        <f t="shared" si="85"/>
        <v>0</v>
      </c>
      <c r="J150" s="111">
        <f t="shared" si="85"/>
        <v>0</v>
      </c>
      <c r="K150" s="111">
        <f t="shared" si="85"/>
        <v>0</v>
      </c>
      <c r="L150" s="111">
        <f t="shared" si="85"/>
        <v>0</v>
      </c>
      <c r="M150" s="111">
        <f t="shared" si="85"/>
        <v>0</v>
      </c>
      <c r="N150" s="111">
        <f t="shared" si="85"/>
        <v>0</v>
      </c>
      <c r="O150" s="111">
        <f t="shared" si="86"/>
        <v>0</v>
      </c>
      <c r="P150" s="111">
        <f t="shared" si="86"/>
        <v>0</v>
      </c>
      <c r="Q150" s="111">
        <f t="shared" si="86"/>
        <v>0</v>
      </c>
      <c r="R150" s="111">
        <f t="shared" si="86"/>
        <v>0</v>
      </c>
      <c r="S150" s="111">
        <f t="shared" si="86"/>
        <v>0</v>
      </c>
      <c r="T150" s="111">
        <f t="shared" si="86"/>
        <v>0</v>
      </c>
      <c r="U150" s="111">
        <f t="shared" si="86"/>
        <v>0</v>
      </c>
      <c r="V150" s="111">
        <f t="shared" si="86"/>
        <v>0</v>
      </c>
      <c r="W150" s="111"/>
      <c r="X150" s="111"/>
      <c r="Y150" s="8"/>
    </row>
    <row r="151" spans="1:25" s="18" customFormat="1">
      <c r="A151" s="17">
        <f t="shared" si="78"/>
        <v>2</v>
      </c>
      <c r="B151" s="29"/>
      <c r="C151" s="24" t="s">
        <v>192</v>
      </c>
      <c r="D151" s="70"/>
      <c r="E151" s="112">
        <f>IF(E144=0,0,E101/E144)</f>
        <v>40037.893947509372</v>
      </c>
      <c r="F151" s="112">
        <f t="shared" ref="F151:U151" si="87">IF(F144=0,0,F101/F144)</f>
        <v>2367.6684520621316</v>
      </c>
      <c r="G151" s="112">
        <f t="shared" si="87"/>
        <v>3536.5211569362614</v>
      </c>
      <c r="H151" s="112">
        <f t="shared" si="87"/>
        <v>3266.9266202463846</v>
      </c>
      <c r="I151" s="112">
        <f t="shared" si="87"/>
        <v>9171.1162292447771</v>
      </c>
      <c r="J151" s="112">
        <f t="shared" si="87"/>
        <v>3326.3802892340655</v>
      </c>
      <c r="K151" s="112">
        <f t="shared" si="87"/>
        <v>3407.6395286555971</v>
      </c>
      <c r="L151" s="112">
        <f t="shared" si="87"/>
        <v>3163.0166041778252</v>
      </c>
      <c r="M151" s="112">
        <f t="shared" si="87"/>
        <v>9897.0364220674874</v>
      </c>
      <c r="N151" s="112">
        <f t="shared" si="87"/>
        <v>3270.1403320835566</v>
      </c>
      <c r="O151" s="112">
        <f t="shared" si="87"/>
        <v>3163.0176754151043</v>
      </c>
      <c r="P151" s="112">
        <f t="shared" si="87"/>
        <v>3169.9132297803963</v>
      </c>
      <c r="Q151" s="112">
        <f t="shared" si="87"/>
        <v>9603.0712372790567</v>
      </c>
      <c r="R151" s="112">
        <f t="shared" si="87"/>
        <v>3277.572576325656</v>
      </c>
      <c r="S151" s="112">
        <f t="shared" si="87"/>
        <v>3628.403320835565</v>
      </c>
      <c r="T151" s="112">
        <f t="shared" si="87"/>
        <v>4460.6941617568291</v>
      </c>
      <c r="U151" s="112">
        <f t="shared" si="87"/>
        <v>11366.670058918051</v>
      </c>
      <c r="V151" s="112">
        <f>IF(V144=0,0,V101/V144)</f>
        <v>40037.893947509372</v>
      </c>
      <c r="W151" s="112"/>
      <c r="X151" s="112"/>
      <c r="Y151" s="8"/>
    </row>
    <row r="152" spans="1:25" s="18" customFormat="1" hidden="1">
      <c r="A152" s="17">
        <f t="shared" si="78"/>
        <v>3</v>
      </c>
      <c r="B152" s="29"/>
      <c r="C152" s="24" t="s">
        <v>436</v>
      </c>
      <c r="D152" s="70"/>
      <c r="E152" s="111">
        <f t="shared" ref="E152:N153" si="88">SUMIF($C$250:$C$1274,$C152,E$250:E$1274)</f>
        <v>0</v>
      </c>
      <c r="F152" s="111">
        <f t="shared" si="88"/>
        <v>0</v>
      </c>
      <c r="G152" s="111">
        <f t="shared" si="88"/>
        <v>0</v>
      </c>
      <c r="H152" s="111">
        <f t="shared" si="88"/>
        <v>0</v>
      </c>
      <c r="I152" s="111">
        <f t="shared" si="88"/>
        <v>0</v>
      </c>
      <c r="J152" s="111">
        <f t="shared" si="88"/>
        <v>0</v>
      </c>
      <c r="K152" s="111">
        <f t="shared" si="88"/>
        <v>0</v>
      </c>
      <c r="L152" s="111">
        <f t="shared" si="88"/>
        <v>0</v>
      </c>
      <c r="M152" s="111">
        <f t="shared" si="88"/>
        <v>0</v>
      </c>
      <c r="N152" s="111">
        <f t="shared" si="88"/>
        <v>0</v>
      </c>
      <c r="O152" s="111">
        <f t="shared" ref="O152:V153" si="89">SUMIF($C$250:$C$1274,$C152,O$250:O$1274)</f>
        <v>0</v>
      </c>
      <c r="P152" s="111">
        <f t="shared" si="89"/>
        <v>0</v>
      </c>
      <c r="Q152" s="111">
        <f t="shared" si="89"/>
        <v>0</v>
      </c>
      <c r="R152" s="111">
        <f t="shared" si="89"/>
        <v>0</v>
      </c>
      <c r="S152" s="111">
        <f t="shared" si="89"/>
        <v>0</v>
      </c>
      <c r="T152" s="111">
        <f t="shared" si="89"/>
        <v>0</v>
      </c>
      <c r="U152" s="111">
        <f t="shared" si="89"/>
        <v>0</v>
      </c>
      <c r="V152" s="111">
        <f t="shared" si="89"/>
        <v>0</v>
      </c>
      <c r="W152" s="111"/>
      <c r="X152" s="111"/>
      <c r="Y152" s="8"/>
    </row>
    <row r="153" spans="1:25" s="18" customFormat="1" hidden="1">
      <c r="A153" s="17">
        <f t="shared" si="78"/>
        <v>3</v>
      </c>
      <c r="B153" s="29"/>
      <c r="C153" s="24" t="s">
        <v>437</v>
      </c>
      <c r="D153" s="70"/>
      <c r="E153" s="111">
        <f t="shared" si="88"/>
        <v>0</v>
      </c>
      <c r="F153" s="111">
        <f t="shared" si="88"/>
        <v>0</v>
      </c>
      <c r="G153" s="111">
        <f t="shared" si="88"/>
        <v>0</v>
      </c>
      <c r="H153" s="111">
        <f t="shared" si="88"/>
        <v>0</v>
      </c>
      <c r="I153" s="111">
        <f t="shared" si="88"/>
        <v>0</v>
      </c>
      <c r="J153" s="111">
        <f t="shared" si="88"/>
        <v>0</v>
      </c>
      <c r="K153" s="111">
        <f t="shared" si="88"/>
        <v>0</v>
      </c>
      <c r="L153" s="111">
        <f t="shared" si="88"/>
        <v>0</v>
      </c>
      <c r="M153" s="111">
        <f t="shared" si="88"/>
        <v>0</v>
      </c>
      <c r="N153" s="111">
        <f t="shared" si="88"/>
        <v>0</v>
      </c>
      <c r="O153" s="111">
        <f t="shared" si="89"/>
        <v>0</v>
      </c>
      <c r="P153" s="111">
        <f t="shared" si="89"/>
        <v>0</v>
      </c>
      <c r="Q153" s="111">
        <f t="shared" si="89"/>
        <v>0</v>
      </c>
      <c r="R153" s="111">
        <f t="shared" si="89"/>
        <v>0</v>
      </c>
      <c r="S153" s="111">
        <f t="shared" si="89"/>
        <v>0</v>
      </c>
      <c r="T153" s="111">
        <f t="shared" si="89"/>
        <v>0</v>
      </c>
      <c r="U153" s="111">
        <f t="shared" si="89"/>
        <v>0</v>
      </c>
      <c r="V153" s="111">
        <f t="shared" si="89"/>
        <v>0</v>
      </c>
      <c r="W153" s="111"/>
      <c r="X153" s="111"/>
      <c r="Y153" s="8"/>
    </row>
    <row r="154" spans="1:25" s="18" customFormat="1">
      <c r="A154" s="144">
        <v>1</v>
      </c>
      <c r="B154" s="148"/>
      <c r="C154" s="172"/>
      <c r="D154" s="166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4"/>
    </row>
    <row r="155" spans="1:25" s="18" customFormat="1">
      <c r="A155" s="17">
        <v>1</v>
      </c>
      <c r="B155" s="26"/>
      <c r="C155" s="37" t="s">
        <v>282</v>
      </c>
      <c r="D155" s="38" t="s">
        <v>31</v>
      </c>
      <c r="E155" s="113">
        <f>SUBTOTAL(9,E157:E192)</f>
        <v>55586600</v>
      </c>
      <c r="F155" s="113">
        <f t="shared" ref="F155:U155" si="90">SUBTOTAL(9,F157:F192)</f>
        <v>2831769</v>
      </c>
      <c r="G155" s="113">
        <f t="shared" si="90"/>
        <v>2653949</v>
      </c>
      <c r="H155" s="113">
        <f t="shared" si="90"/>
        <v>7233308</v>
      </c>
      <c r="I155" s="113">
        <f t="shared" si="90"/>
        <v>12719026</v>
      </c>
      <c r="J155" s="113">
        <f t="shared" si="90"/>
        <v>5155844</v>
      </c>
      <c r="K155" s="113">
        <f t="shared" si="90"/>
        <v>5102389</v>
      </c>
      <c r="L155" s="113">
        <f t="shared" si="90"/>
        <v>4899853</v>
      </c>
      <c r="M155" s="113">
        <f t="shared" si="90"/>
        <v>15158086</v>
      </c>
      <c r="N155" s="113">
        <f t="shared" si="90"/>
        <v>4937847</v>
      </c>
      <c r="O155" s="113">
        <f t="shared" si="90"/>
        <v>4421811</v>
      </c>
      <c r="P155" s="113">
        <f t="shared" si="90"/>
        <v>4113037</v>
      </c>
      <c r="Q155" s="113">
        <f t="shared" si="90"/>
        <v>13472695</v>
      </c>
      <c r="R155" s="113">
        <f t="shared" si="90"/>
        <v>4092881</v>
      </c>
      <c r="S155" s="113">
        <f t="shared" si="90"/>
        <v>4109792</v>
      </c>
      <c r="T155" s="113">
        <f t="shared" si="90"/>
        <v>6034120</v>
      </c>
      <c r="U155" s="113">
        <f t="shared" si="90"/>
        <v>14236793</v>
      </c>
      <c r="V155" s="108">
        <f>SUBTOTAL(9,V157:V192)</f>
        <v>55586600</v>
      </c>
      <c r="W155" s="147">
        <f>E155-I155-M155-Q155-U155</f>
        <v>0</v>
      </c>
      <c r="X155" s="178">
        <f>IF(E155&lt;&gt;0,V155/E155,0)</f>
        <v>1</v>
      </c>
    </row>
    <row r="156" spans="1:25" s="18" customFormat="1">
      <c r="A156" s="17">
        <v>1</v>
      </c>
      <c r="B156" s="11"/>
      <c r="C156" s="39"/>
      <c r="D156" s="31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2"/>
      <c r="W156" s="114"/>
      <c r="X156" s="112"/>
    </row>
    <row r="157" spans="1:25" s="18" customFormat="1">
      <c r="A157" s="17">
        <v>1</v>
      </c>
      <c r="B157" s="26"/>
      <c r="C157" s="37" t="s">
        <v>281</v>
      </c>
      <c r="D157" s="38"/>
      <c r="E157" s="113">
        <f>SUBTOTAL(9,E159:E190)</f>
        <v>55586600</v>
      </c>
      <c r="F157" s="113">
        <f t="shared" ref="F157:U157" si="91">SUBTOTAL(9,F159:F190)</f>
        <v>2831769</v>
      </c>
      <c r="G157" s="113">
        <f t="shared" si="91"/>
        <v>2653949</v>
      </c>
      <c r="H157" s="113">
        <f t="shared" si="91"/>
        <v>7233308</v>
      </c>
      <c r="I157" s="113">
        <f t="shared" si="91"/>
        <v>12719026</v>
      </c>
      <c r="J157" s="113">
        <f t="shared" si="91"/>
        <v>5155844</v>
      </c>
      <c r="K157" s="113">
        <f t="shared" si="91"/>
        <v>5102389</v>
      </c>
      <c r="L157" s="113">
        <f t="shared" si="91"/>
        <v>4899853</v>
      </c>
      <c r="M157" s="113">
        <f t="shared" si="91"/>
        <v>15158086</v>
      </c>
      <c r="N157" s="113">
        <f t="shared" si="91"/>
        <v>4937847</v>
      </c>
      <c r="O157" s="113">
        <f t="shared" si="91"/>
        <v>4421811</v>
      </c>
      <c r="P157" s="113">
        <f t="shared" si="91"/>
        <v>4113037</v>
      </c>
      <c r="Q157" s="113">
        <f t="shared" si="91"/>
        <v>13472695</v>
      </c>
      <c r="R157" s="113">
        <f t="shared" si="91"/>
        <v>4092881</v>
      </c>
      <c r="S157" s="113">
        <f t="shared" si="91"/>
        <v>4109792</v>
      </c>
      <c r="T157" s="113">
        <f t="shared" si="91"/>
        <v>6034120</v>
      </c>
      <c r="U157" s="113">
        <f t="shared" si="91"/>
        <v>14236793</v>
      </c>
      <c r="V157" s="108">
        <f>SUBTOTAL(9,V159:V190)</f>
        <v>55586600</v>
      </c>
      <c r="W157" s="147">
        <f>E157-I157-M157-Q157-U157</f>
        <v>0</v>
      </c>
      <c r="X157" s="178">
        <f>IF(E157&lt;&gt;0,V157/E157,0)</f>
        <v>1</v>
      </c>
    </row>
    <row r="158" spans="1:25" s="18" customFormat="1">
      <c r="A158" s="17">
        <v>1</v>
      </c>
      <c r="B158" s="11"/>
      <c r="C158" s="39"/>
      <c r="D158" s="31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2"/>
      <c r="W158" s="114"/>
      <c r="X158" s="112"/>
    </row>
    <row r="159" spans="1:25" s="18" customFormat="1" ht="25.5" hidden="1">
      <c r="A159" s="17">
        <f>MIN(A160:A162)</f>
        <v>3</v>
      </c>
      <c r="B159" s="11"/>
      <c r="C159" s="21" t="s">
        <v>284</v>
      </c>
      <c r="D159" s="44" t="s">
        <v>221</v>
      </c>
      <c r="E159" s="114">
        <f>SUBTOTAL(9,E160:E162)</f>
        <v>0</v>
      </c>
      <c r="F159" s="114">
        <f t="shared" ref="F159:U159" si="92">SUBTOTAL(9,F160:F162)</f>
        <v>0</v>
      </c>
      <c r="G159" s="114">
        <f t="shared" si="92"/>
        <v>0</v>
      </c>
      <c r="H159" s="114">
        <f t="shared" si="92"/>
        <v>0</v>
      </c>
      <c r="I159" s="114">
        <f t="shared" si="92"/>
        <v>0</v>
      </c>
      <c r="J159" s="114">
        <f t="shared" si="92"/>
        <v>0</v>
      </c>
      <c r="K159" s="114">
        <f t="shared" si="92"/>
        <v>0</v>
      </c>
      <c r="L159" s="114">
        <f t="shared" si="92"/>
        <v>0</v>
      </c>
      <c r="M159" s="114">
        <f t="shared" si="92"/>
        <v>0</v>
      </c>
      <c r="N159" s="114">
        <f t="shared" si="92"/>
        <v>0</v>
      </c>
      <c r="O159" s="114">
        <f t="shared" si="92"/>
        <v>0</v>
      </c>
      <c r="P159" s="114">
        <f t="shared" si="92"/>
        <v>0</v>
      </c>
      <c r="Q159" s="114">
        <f t="shared" si="92"/>
        <v>0</v>
      </c>
      <c r="R159" s="114">
        <f t="shared" si="92"/>
        <v>0</v>
      </c>
      <c r="S159" s="114">
        <f t="shared" si="92"/>
        <v>0</v>
      </c>
      <c r="T159" s="114">
        <f t="shared" si="92"/>
        <v>0</v>
      </c>
      <c r="U159" s="114">
        <f t="shared" si="92"/>
        <v>0</v>
      </c>
      <c r="V159" s="112">
        <f>SUBTOTAL(9,V160:V162)</f>
        <v>0</v>
      </c>
      <c r="W159" s="112">
        <f t="shared" ref="W159:W190" si="93">E159-I159-M159-Q159-U159</f>
        <v>0</v>
      </c>
      <c r="X159" s="179">
        <f t="shared" ref="X159:X190" si="94">IF(E159&lt;&gt;0,V159/E159,0)</f>
        <v>0</v>
      </c>
    </row>
    <row r="160" spans="1:25" s="18" customFormat="1" hidden="1">
      <c r="A160" s="17">
        <f>IF(MAX(E160:Y160)=0,IF(MIN(E160:Y160)=0,3,2),2)</f>
        <v>3</v>
      </c>
      <c r="B160" s="11"/>
      <c r="C160" s="23" t="s">
        <v>285</v>
      </c>
      <c r="D160" s="41"/>
      <c r="E160" s="110"/>
      <c r="F160" s="110"/>
      <c r="G160" s="110"/>
      <c r="H160" s="110"/>
      <c r="I160" s="111">
        <f>SUM(F160:H160)</f>
        <v>0</v>
      </c>
      <c r="J160" s="110"/>
      <c r="K160" s="110"/>
      <c r="L160" s="110"/>
      <c r="M160" s="111">
        <f>SUM(J160:L160)</f>
        <v>0</v>
      </c>
      <c r="N160" s="110"/>
      <c r="O160" s="110"/>
      <c r="P160" s="110"/>
      <c r="Q160" s="111">
        <f>SUM(N160:P160)</f>
        <v>0</v>
      </c>
      <c r="R160" s="110"/>
      <c r="S160" s="110"/>
      <c r="T160" s="110"/>
      <c r="U160" s="111">
        <f>SUM(R160:T160)</f>
        <v>0</v>
      </c>
      <c r="V160" s="111">
        <f>I160+M160+Q160+U160</f>
        <v>0</v>
      </c>
      <c r="W160" s="111">
        <f t="shared" si="93"/>
        <v>0</v>
      </c>
      <c r="X160" s="179">
        <f t="shared" si="94"/>
        <v>0</v>
      </c>
    </row>
    <row r="161" spans="1:24" s="18" customFormat="1" hidden="1">
      <c r="A161" s="17">
        <f>IF(MAX(E161:Y161)=0,IF(MIN(E161:Y161)=0,3,2),2)</f>
        <v>3</v>
      </c>
      <c r="B161" s="11"/>
      <c r="C161" s="23" t="s">
        <v>286</v>
      </c>
      <c r="D161" s="41"/>
      <c r="E161" s="110"/>
      <c r="F161" s="110"/>
      <c r="G161" s="110"/>
      <c r="H161" s="110"/>
      <c r="I161" s="111">
        <f>SUM(F161:H161)</f>
        <v>0</v>
      </c>
      <c r="J161" s="110"/>
      <c r="K161" s="110"/>
      <c r="L161" s="110"/>
      <c r="M161" s="111">
        <f>SUM(J161:L161)</f>
        <v>0</v>
      </c>
      <c r="N161" s="110"/>
      <c r="O161" s="110"/>
      <c r="P161" s="110"/>
      <c r="Q161" s="111">
        <f>SUM(N161:P161)</f>
        <v>0</v>
      </c>
      <c r="R161" s="110"/>
      <c r="S161" s="110"/>
      <c r="T161" s="110"/>
      <c r="U161" s="111">
        <f>SUM(R161:T161)</f>
        <v>0</v>
      </c>
      <c r="V161" s="111">
        <f>I161+M161+Q161+U161</f>
        <v>0</v>
      </c>
      <c r="W161" s="111">
        <f t="shared" si="93"/>
        <v>0</v>
      </c>
      <c r="X161" s="179">
        <f t="shared" si="94"/>
        <v>0</v>
      </c>
    </row>
    <row r="162" spans="1:24" s="18" customFormat="1" hidden="1">
      <c r="A162" s="17">
        <f>IF(MAX(E162:Y162)=0,IF(MIN(E162:Y162)=0,3,2),2)</f>
        <v>3</v>
      </c>
      <c r="B162" s="11"/>
      <c r="C162" s="23" t="s">
        <v>222</v>
      </c>
      <c r="D162" s="41"/>
      <c r="E162" s="110"/>
      <c r="F162" s="110"/>
      <c r="G162" s="110"/>
      <c r="H162" s="110"/>
      <c r="I162" s="111">
        <f>SUM(F162:H162)</f>
        <v>0</v>
      </c>
      <c r="J162" s="110"/>
      <c r="K162" s="110"/>
      <c r="L162" s="110"/>
      <c r="M162" s="111">
        <f>SUM(J162:L162)</f>
        <v>0</v>
      </c>
      <c r="N162" s="110"/>
      <c r="O162" s="110"/>
      <c r="P162" s="110"/>
      <c r="Q162" s="111">
        <f>SUM(N162:P162)</f>
        <v>0</v>
      </c>
      <c r="R162" s="110"/>
      <c r="S162" s="110"/>
      <c r="T162" s="110"/>
      <c r="U162" s="111">
        <f>SUM(R162:T162)</f>
        <v>0</v>
      </c>
      <c r="V162" s="111">
        <f>I162+M162+Q162+U162</f>
        <v>0</v>
      </c>
      <c r="W162" s="111">
        <f t="shared" si="93"/>
        <v>0</v>
      </c>
      <c r="X162" s="179">
        <f t="shared" si="94"/>
        <v>0</v>
      </c>
    </row>
    <row r="163" spans="1:24" s="18" customFormat="1" ht="25.5">
      <c r="A163" s="17">
        <f>MIN(A164:A167)</f>
        <v>2</v>
      </c>
      <c r="B163" s="11"/>
      <c r="C163" s="21" t="s">
        <v>287</v>
      </c>
      <c r="D163" s="40" t="s">
        <v>33</v>
      </c>
      <c r="E163" s="115">
        <f>SUBTOTAL(9,E164:E167)</f>
        <v>55586600</v>
      </c>
      <c r="F163" s="115">
        <f t="shared" ref="F163:U163" si="95">SUBTOTAL(9,F164:F167)</f>
        <v>2831769</v>
      </c>
      <c r="G163" s="115">
        <f t="shared" si="95"/>
        <v>2653949</v>
      </c>
      <c r="H163" s="115">
        <f t="shared" si="95"/>
        <v>7233308</v>
      </c>
      <c r="I163" s="115">
        <f t="shared" si="95"/>
        <v>12719026</v>
      </c>
      <c r="J163" s="115">
        <f t="shared" si="95"/>
        <v>5155844</v>
      </c>
      <c r="K163" s="115">
        <f t="shared" si="95"/>
        <v>5102389</v>
      </c>
      <c r="L163" s="115">
        <f t="shared" si="95"/>
        <v>4899853</v>
      </c>
      <c r="M163" s="115">
        <f t="shared" si="95"/>
        <v>15158086</v>
      </c>
      <c r="N163" s="115">
        <f t="shared" si="95"/>
        <v>4937847</v>
      </c>
      <c r="O163" s="115">
        <f t="shared" si="95"/>
        <v>4421811</v>
      </c>
      <c r="P163" s="115">
        <f t="shared" si="95"/>
        <v>4113037</v>
      </c>
      <c r="Q163" s="115">
        <f t="shared" si="95"/>
        <v>13472695</v>
      </c>
      <c r="R163" s="115">
        <f t="shared" si="95"/>
        <v>4092881</v>
      </c>
      <c r="S163" s="115">
        <f t="shared" si="95"/>
        <v>4109792</v>
      </c>
      <c r="T163" s="115">
        <f t="shared" si="95"/>
        <v>6034120</v>
      </c>
      <c r="U163" s="115">
        <f t="shared" si="95"/>
        <v>14236793</v>
      </c>
      <c r="V163" s="109">
        <f>SUBTOTAL(9,V164:V167)</f>
        <v>55586600</v>
      </c>
      <c r="W163" s="112">
        <f t="shared" si="93"/>
        <v>0</v>
      </c>
      <c r="X163" s="179">
        <f t="shared" si="94"/>
        <v>1</v>
      </c>
    </row>
    <row r="164" spans="1:24" s="18" customFormat="1" hidden="1">
      <c r="A164" s="17">
        <f>IF(MAX(E164:Y164)=0,IF(MIN(E164:Y164)=0,3,2),2)</f>
        <v>3</v>
      </c>
      <c r="B164" s="11"/>
      <c r="C164" s="23" t="s">
        <v>288</v>
      </c>
      <c r="D164" s="41" t="s">
        <v>34</v>
      </c>
      <c r="E164" s="110"/>
      <c r="F164" s="110"/>
      <c r="G164" s="110"/>
      <c r="H164" s="110"/>
      <c r="I164" s="111">
        <f>SUM(F164:H164)</f>
        <v>0</v>
      </c>
      <c r="J164" s="110"/>
      <c r="K164" s="110"/>
      <c r="L164" s="110"/>
      <c r="M164" s="111">
        <f>SUM(J164:L164)</f>
        <v>0</v>
      </c>
      <c r="N164" s="110"/>
      <c r="O164" s="110"/>
      <c r="P164" s="110"/>
      <c r="Q164" s="111">
        <f>SUM(N164:P164)</f>
        <v>0</v>
      </c>
      <c r="R164" s="110"/>
      <c r="S164" s="110"/>
      <c r="T164" s="110"/>
      <c r="U164" s="111">
        <f>SUM(R164:T164)</f>
        <v>0</v>
      </c>
      <c r="V164" s="111">
        <f>I164+M164+Q164+U164</f>
        <v>0</v>
      </c>
      <c r="W164" s="111">
        <f t="shared" si="93"/>
        <v>0</v>
      </c>
      <c r="X164" s="179">
        <f t="shared" si="94"/>
        <v>0</v>
      </c>
    </row>
    <row r="165" spans="1:24" s="18" customFormat="1" hidden="1">
      <c r="A165" s="17">
        <f>IF(MAX(E165:Y165)=0,IF(MIN(E165:Y165)=0,3,2),2)</f>
        <v>3</v>
      </c>
      <c r="B165" s="11"/>
      <c r="C165" s="23" t="s">
        <v>289</v>
      </c>
      <c r="D165" s="41" t="s">
        <v>35</v>
      </c>
      <c r="E165" s="110"/>
      <c r="F165" s="110"/>
      <c r="G165" s="110"/>
      <c r="H165" s="110"/>
      <c r="I165" s="111">
        <f>SUM(F165:H165)</f>
        <v>0</v>
      </c>
      <c r="J165" s="110"/>
      <c r="K165" s="110"/>
      <c r="L165" s="110"/>
      <c r="M165" s="111">
        <f>SUM(J165:L165)</f>
        <v>0</v>
      </c>
      <c r="N165" s="110"/>
      <c r="O165" s="110"/>
      <c r="P165" s="110"/>
      <c r="Q165" s="111">
        <f>SUM(N165:P165)</f>
        <v>0</v>
      </c>
      <c r="R165" s="110"/>
      <c r="S165" s="110"/>
      <c r="T165" s="110"/>
      <c r="U165" s="111">
        <f>SUM(R165:T165)</f>
        <v>0</v>
      </c>
      <c r="V165" s="111">
        <f>I165+M165+Q165+U165</f>
        <v>0</v>
      </c>
      <c r="W165" s="111">
        <f t="shared" si="93"/>
        <v>0</v>
      </c>
      <c r="X165" s="179">
        <f t="shared" si="94"/>
        <v>0</v>
      </c>
    </row>
    <row r="166" spans="1:24" s="18" customFormat="1">
      <c r="A166" s="17">
        <f>IF(MAX(E166:Y166)=0,IF(MIN(E166:Y166)=0,3,2),2)</f>
        <v>2</v>
      </c>
      <c r="B166" s="11"/>
      <c r="C166" s="23" t="s">
        <v>431</v>
      </c>
      <c r="D166" s="41" t="s">
        <v>36</v>
      </c>
      <c r="E166" s="110">
        <v>55586600</v>
      </c>
      <c r="F166" s="110">
        <v>2831769</v>
      </c>
      <c r="G166" s="110">
        <v>2653949</v>
      </c>
      <c r="H166" s="110">
        <v>7233308</v>
      </c>
      <c r="I166" s="111">
        <f>SUM(F166:H166)</f>
        <v>12719026</v>
      </c>
      <c r="J166" s="110">
        <v>5155844</v>
      </c>
      <c r="K166" s="110">
        <v>5102389</v>
      </c>
      <c r="L166" s="110">
        <v>4899853</v>
      </c>
      <c r="M166" s="111">
        <f>SUM(J166:L166)</f>
        <v>15158086</v>
      </c>
      <c r="N166" s="110">
        <v>4937847</v>
      </c>
      <c r="O166" s="110">
        <v>4421811</v>
      </c>
      <c r="P166" s="110">
        <v>4113037</v>
      </c>
      <c r="Q166" s="111">
        <f>SUM(N166:P166)</f>
        <v>13472695</v>
      </c>
      <c r="R166" s="110">
        <v>4092881</v>
      </c>
      <c r="S166" s="110">
        <v>4109792</v>
      </c>
      <c r="T166" s="110">
        <v>6034120</v>
      </c>
      <c r="U166" s="111">
        <f>SUM(R166:T166)</f>
        <v>14236793</v>
      </c>
      <c r="V166" s="111">
        <f>I166+M166+Q166+U166</f>
        <v>55586600</v>
      </c>
      <c r="W166" s="111">
        <f t="shared" si="93"/>
        <v>0</v>
      </c>
      <c r="X166" s="179">
        <f t="shared" si="94"/>
        <v>1</v>
      </c>
    </row>
    <row r="167" spans="1:24" s="18" customFormat="1" hidden="1">
      <c r="A167" s="17">
        <f>IF(MAX(E167:Y167)=0,IF(MIN(E167:Y167)=0,3,2),2)</f>
        <v>3</v>
      </c>
      <c r="B167" s="11"/>
      <c r="C167" s="23" t="s">
        <v>290</v>
      </c>
      <c r="D167" s="41" t="s">
        <v>37</v>
      </c>
      <c r="E167" s="110"/>
      <c r="F167" s="110"/>
      <c r="G167" s="110"/>
      <c r="H167" s="110"/>
      <c r="I167" s="111">
        <f>SUM(F167:H167)</f>
        <v>0</v>
      </c>
      <c r="J167" s="110"/>
      <c r="K167" s="110"/>
      <c r="L167" s="110"/>
      <c r="M167" s="111">
        <f>SUM(J167:L167)</f>
        <v>0</v>
      </c>
      <c r="N167" s="110"/>
      <c r="O167" s="110"/>
      <c r="P167" s="110"/>
      <c r="Q167" s="111">
        <f>SUM(N167:P167)</f>
        <v>0</v>
      </c>
      <c r="R167" s="110"/>
      <c r="S167" s="110"/>
      <c r="T167" s="110"/>
      <c r="U167" s="111">
        <f>SUM(R167:T167)</f>
        <v>0</v>
      </c>
      <c r="V167" s="111">
        <f>I167+M167+Q167+U167</f>
        <v>0</v>
      </c>
      <c r="W167" s="111">
        <f t="shared" si="93"/>
        <v>0</v>
      </c>
      <c r="X167" s="179">
        <f t="shared" si="94"/>
        <v>0</v>
      </c>
    </row>
    <row r="168" spans="1:24" s="18" customFormat="1" ht="25.5" hidden="1">
      <c r="A168" s="17">
        <f>MIN(A169:A170)</f>
        <v>3</v>
      </c>
      <c r="B168" s="11"/>
      <c r="C168" s="21" t="s">
        <v>291</v>
      </c>
      <c r="D168" s="40" t="s">
        <v>38</v>
      </c>
      <c r="E168" s="114">
        <f>SUBTOTAL(9,E169:E170)</f>
        <v>0</v>
      </c>
      <c r="F168" s="114">
        <f t="shared" ref="F168:U168" si="96">SUBTOTAL(9,F169:F170)</f>
        <v>0</v>
      </c>
      <c r="G168" s="114">
        <f t="shared" si="96"/>
        <v>0</v>
      </c>
      <c r="H168" s="114">
        <f t="shared" si="96"/>
        <v>0</v>
      </c>
      <c r="I168" s="114">
        <f t="shared" si="96"/>
        <v>0</v>
      </c>
      <c r="J168" s="114">
        <f t="shared" si="96"/>
        <v>0</v>
      </c>
      <c r="K168" s="114">
        <f t="shared" si="96"/>
        <v>0</v>
      </c>
      <c r="L168" s="114">
        <f t="shared" si="96"/>
        <v>0</v>
      </c>
      <c r="M168" s="114">
        <f t="shared" si="96"/>
        <v>0</v>
      </c>
      <c r="N168" s="114">
        <f t="shared" si="96"/>
        <v>0</v>
      </c>
      <c r="O168" s="114">
        <f t="shared" si="96"/>
        <v>0</v>
      </c>
      <c r="P168" s="114">
        <f t="shared" si="96"/>
        <v>0</v>
      </c>
      <c r="Q168" s="114">
        <f t="shared" si="96"/>
        <v>0</v>
      </c>
      <c r="R168" s="114">
        <f t="shared" si="96"/>
        <v>0</v>
      </c>
      <c r="S168" s="114">
        <f t="shared" si="96"/>
        <v>0</v>
      </c>
      <c r="T168" s="114">
        <f t="shared" si="96"/>
        <v>0</v>
      </c>
      <c r="U168" s="114">
        <f t="shared" si="96"/>
        <v>0</v>
      </c>
      <c r="V168" s="112">
        <f>SUBTOTAL(9,V169:V170)</f>
        <v>0</v>
      </c>
      <c r="W168" s="112">
        <f t="shared" si="93"/>
        <v>0</v>
      </c>
      <c r="X168" s="179">
        <f t="shared" si="94"/>
        <v>0</v>
      </c>
    </row>
    <row r="169" spans="1:24" s="18" customFormat="1" hidden="1">
      <c r="A169" s="17">
        <f>IF(MAX(E169:Y169)=0,IF(MIN(E169:Y169)=0,3,2),2)</f>
        <v>3</v>
      </c>
      <c r="B169" s="11"/>
      <c r="C169" s="23" t="s">
        <v>39</v>
      </c>
      <c r="D169" s="42" t="s">
        <v>40</v>
      </c>
      <c r="E169" s="110"/>
      <c r="F169" s="110"/>
      <c r="G169" s="110"/>
      <c r="H169" s="110"/>
      <c r="I169" s="111">
        <f>SUM(F169:H169)</f>
        <v>0</v>
      </c>
      <c r="J169" s="110"/>
      <c r="K169" s="110"/>
      <c r="L169" s="110"/>
      <c r="M169" s="111">
        <f>SUM(J169:L169)</f>
        <v>0</v>
      </c>
      <c r="N169" s="110"/>
      <c r="O169" s="110"/>
      <c r="P169" s="110"/>
      <c r="Q169" s="111">
        <f>SUM(N169:P169)</f>
        <v>0</v>
      </c>
      <c r="R169" s="110"/>
      <c r="S169" s="110"/>
      <c r="T169" s="110"/>
      <c r="U169" s="111">
        <f>SUM(R169:T169)</f>
        <v>0</v>
      </c>
      <c r="V169" s="111">
        <f>I169+M169+Q169+U169</f>
        <v>0</v>
      </c>
      <c r="W169" s="111">
        <f t="shared" si="93"/>
        <v>0</v>
      </c>
      <c r="X169" s="179">
        <f t="shared" si="94"/>
        <v>0</v>
      </c>
    </row>
    <row r="170" spans="1:24" s="18" customFormat="1" hidden="1">
      <c r="A170" s="17">
        <f>IF(MAX(E170:Y170)=0,IF(MIN(E170:Y170)=0,3,2),2)</f>
        <v>3</v>
      </c>
      <c r="B170" s="11"/>
      <c r="C170" s="23" t="s">
        <v>41</v>
      </c>
      <c r="D170" s="42" t="s">
        <v>42</v>
      </c>
      <c r="E170" s="110"/>
      <c r="F170" s="110"/>
      <c r="G170" s="110"/>
      <c r="H170" s="110"/>
      <c r="I170" s="111">
        <f>SUM(F170:H170)</f>
        <v>0</v>
      </c>
      <c r="J170" s="110"/>
      <c r="K170" s="110"/>
      <c r="L170" s="110"/>
      <c r="M170" s="111">
        <f>SUM(J170:L170)</f>
        <v>0</v>
      </c>
      <c r="N170" s="110"/>
      <c r="O170" s="110"/>
      <c r="P170" s="110"/>
      <c r="Q170" s="111">
        <f>SUM(N170:P170)</f>
        <v>0</v>
      </c>
      <c r="R170" s="110"/>
      <c r="S170" s="110"/>
      <c r="T170" s="110"/>
      <c r="U170" s="111">
        <f>SUM(R170:T170)</f>
        <v>0</v>
      </c>
      <c r="V170" s="111">
        <f>I170+M170+Q170+U170</f>
        <v>0</v>
      </c>
      <c r="W170" s="111">
        <f t="shared" si="93"/>
        <v>0</v>
      </c>
      <c r="X170" s="179">
        <f t="shared" si="94"/>
        <v>0</v>
      </c>
    </row>
    <row r="171" spans="1:24" s="18" customFormat="1" hidden="1">
      <c r="A171" s="17">
        <f>MIN(A172:A175)</f>
        <v>3</v>
      </c>
      <c r="B171" s="11"/>
      <c r="C171" s="21" t="s">
        <v>292</v>
      </c>
      <c r="D171" s="40" t="s">
        <v>43</v>
      </c>
      <c r="E171" s="115">
        <f>SUBTOTAL(9,E172:E175)</f>
        <v>0</v>
      </c>
      <c r="F171" s="115">
        <f t="shared" ref="F171:U171" si="97">SUBTOTAL(9,F172:F175)</f>
        <v>0</v>
      </c>
      <c r="G171" s="115">
        <f t="shared" si="97"/>
        <v>0</v>
      </c>
      <c r="H171" s="115">
        <f t="shared" si="97"/>
        <v>0</v>
      </c>
      <c r="I171" s="115">
        <f t="shared" si="97"/>
        <v>0</v>
      </c>
      <c r="J171" s="115">
        <f t="shared" si="97"/>
        <v>0</v>
      </c>
      <c r="K171" s="115">
        <f t="shared" si="97"/>
        <v>0</v>
      </c>
      <c r="L171" s="115">
        <f t="shared" si="97"/>
        <v>0</v>
      </c>
      <c r="M171" s="115">
        <f t="shared" si="97"/>
        <v>0</v>
      </c>
      <c r="N171" s="115">
        <f t="shared" si="97"/>
        <v>0</v>
      </c>
      <c r="O171" s="115">
        <f t="shared" si="97"/>
        <v>0</v>
      </c>
      <c r="P171" s="115">
        <f t="shared" si="97"/>
        <v>0</v>
      </c>
      <c r="Q171" s="115">
        <f t="shared" si="97"/>
        <v>0</v>
      </c>
      <c r="R171" s="115">
        <f t="shared" si="97"/>
        <v>0</v>
      </c>
      <c r="S171" s="115">
        <f t="shared" si="97"/>
        <v>0</v>
      </c>
      <c r="T171" s="115">
        <f t="shared" si="97"/>
        <v>0</v>
      </c>
      <c r="U171" s="115">
        <f t="shared" si="97"/>
        <v>0</v>
      </c>
      <c r="V171" s="109">
        <f>SUBTOTAL(9,V172:V175)</f>
        <v>0</v>
      </c>
      <c r="W171" s="112">
        <f t="shared" si="93"/>
        <v>0</v>
      </c>
      <c r="X171" s="179">
        <f t="shared" si="94"/>
        <v>0</v>
      </c>
    </row>
    <row r="172" spans="1:24" s="18" customFormat="1" hidden="1">
      <c r="A172" s="17">
        <f>IF(MAX(E172:Y172)=0,IF(MIN(E172:Y172)=0,3,2),2)</f>
        <v>3</v>
      </c>
      <c r="B172" s="11"/>
      <c r="C172" s="23" t="s">
        <v>39</v>
      </c>
      <c r="D172" s="42" t="s">
        <v>44</v>
      </c>
      <c r="E172" s="110"/>
      <c r="F172" s="110"/>
      <c r="G172" s="110"/>
      <c r="H172" s="110"/>
      <c r="I172" s="111">
        <f>SUM(F172:H172)</f>
        <v>0</v>
      </c>
      <c r="J172" s="110"/>
      <c r="K172" s="110"/>
      <c r="L172" s="110"/>
      <c r="M172" s="111">
        <f>SUM(J172:L172)</f>
        <v>0</v>
      </c>
      <c r="N172" s="110"/>
      <c r="O172" s="110"/>
      <c r="P172" s="110"/>
      <c r="Q172" s="111">
        <f>SUM(N172:P172)</f>
        <v>0</v>
      </c>
      <c r="R172" s="110"/>
      <c r="S172" s="110"/>
      <c r="T172" s="110"/>
      <c r="U172" s="111">
        <f>SUM(R172:T172)</f>
        <v>0</v>
      </c>
      <c r="V172" s="111">
        <f>I172+M172+Q172+U172</f>
        <v>0</v>
      </c>
      <c r="W172" s="111">
        <f t="shared" si="93"/>
        <v>0</v>
      </c>
      <c r="X172" s="179">
        <f t="shared" si="94"/>
        <v>0</v>
      </c>
    </row>
    <row r="173" spans="1:24" s="18" customFormat="1" hidden="1">
      <c r="A173" s="17">
        <f>IF(MAX(E173:Y173)=0,IF(MIN(E173:Y173)=0,3,2),2)</f>
        <v>3</v>
      </c>
      <c r="B173" s="11"/>
      <c r="C173" s="23" t="s">
        <v>41</v>
      </c>
      <c r="D173" s="42" t="s">
        <v>45</v>
      </c>
      <c r="E173" s="110"/>
      <c r="F173" s="110"/>
      <c r="G173" s="110"/>
      <c r="H173" s="110"/>
      <c r="I173" s="111">
        <f>SUM(F173:H173)</f>
        <v>0</v>
      </c>
      <c r="J173" s="110"/>
      <c r="K173" s="110"/>
      <c r="L173" s="110"/>
      <c r="M173" s="111">
        <f>SUM(J173:L173)</f>
        <v>0</v>
      </c>
      <c r="N173" s="110"/>
      <c r="O173" s="110"/>
      <c r="P173" s="110"/>
      <c r="Q173" s="111">
        <f>SUM(N173:P173)</f>
        <v>0</v>
      </c>
      <c r="R173" s="110"/>
      <c r="S173" s="110"/>
      <c r="T173" s="110"/>
      <c r="U173" s="111">
        <f>SUM(R173:T173)</f>
        <v>0</v>
      </c>
      <c r="V173" s="111">
        <f>I173+M173+Q173+U173</f>
        <v>0</v>
      </c>
      <c r="W173" s="111">
        <f t="shared" si="93"/>
        <v>0</v>
      </c>
      <c r="X173" s="179">
        <f t="shared" si="94"/>
        <v>0</v>
      </c>
    </row>
    <row r="174" spans="1:24" s="18" customFormat="1" hidden="1">
      <c r="A174" s="17">
        <f>IF(MAX(E174:Y174)=0,IF(MIN(E174:Y174)=0,3,2),2)</f>
        <v>3</v>
      </c>
      <c r="B174" s="11"/>
      <c r="C174" s="43" t="s">
        <v>46</v>
      </c>
      <c r="D174" s="41" t="s">
        <v>47</v>
      </c>
      <c r="E174" s="110"/>
      <c r="F174" s="110"/>
      <c r="G174" s="110"/>
      <c r="H174" s="110"/>
      <c r="I174" s="111">
        <f>SUM(F174:H174)</f>
        <v>0</v>
      </c>
      <c r="J174" s="110"/>
      <c r="K174" s="110"/>
      <c r="L174" s="110"/>
      <c r="M174" s="111">
        <f>SUM(J174:L174)</f>
        <v>0</v>
      </c>
      <c r="N174" s="110"/>
      <c r="O174" s="110"/>
      <c r="P174" s="110"/>
      <c r="Q174" s="111">
        <f>SUM(N174:P174)</f>
        <v>0</v>
      </c>
      <c r="R174" s="110"/>
      <c r="S174" s="110"/>
      <c r="T174" s="110"/>
      <c r="U174" s="111">
        <f>SUM(R174:T174)</f>
        <v>0</v>
      </c>
      <c r="V174" s="111">
        <f>I174+M174+Q174+U174</f>
        <v>0</v>
      </c>
      <c r="W174" s="111">
        <f t="shared" si="93"/>
        <v>0</v>
      </c>
      <c r="X174" s="179">
        <f t="shared" si="94"/>
        <v>0</v>
      </c>
    </row>
    <row r="175" spans="1:24" s="18" customFormat="1" hidden="1">
      <c r="A175" s="17">
        <f>IF(MAX(E175:Y175)=0,IF(MIN(E175:Y175)=0,3,2),2)</f>
        <v>3</v>
      </c>
      <c r="B175" s="11"/>
      <c r="C175" s="23" t="s">
        <v>293</v>
      </c>
      <c r="D175" s="41" t="s">
        <v>48</v>
      </c>
      <c r="E175" s="110"/>
      <c r="F175" s="110"/>
      <c r="G175" s="110"/>
      <c r="H175" s="110"/>
      <c r="I175" s="111">
        <f>SUM(F175:H175)</f>
        <v>0</v>
      </c>
      <c r="J175" s="110"/>
      <c r="K175" s="110"/>
      <c r="L175" s="110"/>
      <c r="M175" s="111">
        <f>SUM(J175:L175)</f>
        <v>0</v>
      </c>
      <c r="N175" s="110"/>
      <c r="O175" s="110"/>
      <c r="P175" s="110"/>
      <c r="Q175" s="111">
        <f>SUM(N175:P175)</f>
        <v>0</v>
      </c>
      <c r="R175" s="110"/>
      <c r="S175" s="110"/>
      <c r="T175" s="110"/>
      <c r="U175" s="111">
        <f>SUM(R175:T175)</f>
        <v>0</v>
      </c>
      <c r="V175" s="111">
        <f>I175+M175+Q175+U175</f>
        <v>0</v>
      </c>
      <c r="W175" s="111">
        <f t="shared" si="93"/>
        <v>0</v>
      </c>
      <c r="X175" s="179">
        <f t="shared" si="94"/>
        <v>0</v>
      </c>
    </row>
    <row r="176" spans="1:24" s="18" customFormat="1" ht="25.5" hidden="1">
      <c r="A176" s="17">
        <f>MIN(A177:A178)</f>
        <v>3</v>
      </c>
      <c r="B176" s="11"/>
      <c r="C176" s="21" t="s">
        <v>294</v>
      </c>
      <c r="D176" s="40" t="s">
        <v>49</v>
      </c>
      <c r="E176" s="115">
        <f>SUBTOTAL(9,E177:E178)</f>
        <v>0</v>
      </c>
      <c r="F176" s="115">
        <f t="shared" ref="F176:U176" si="98">SUBTOTAL(9,F177:F178)</f>
        <v>0</v>
      </c>
      <c r="G176" s="115">
        <f t="shared" si="98"/>
        <v>0</v>
      </c>
      <c r="H176" s="115">
        <f t="shared" si="98"/>
        <v>0</v>
      </c>
      <c r="I176" s="115">
        <f t="shared" si="98"/>
        <v>0</v>
      </c>
      <c r="J176" s="115">
        <f t="shared" si="98"/>
        <v>0</v>
      </c>
      <c r="K176" s="115">
        <f t="shared" si="98"/>
        <v>0</v>
      </c>
      <c r="L176" s="115">
        <f t="shared" si="98"/>
        <v>0</v>
      </c>
      <c r="M176" s="115">
        <f t="shared" si="98"/>
        <v>0</v>
      </c>
      <c r="N176" s="115">
        <f t="shared" si="98"/>
        <v>0</v>
      </c>
      <c r="O176" s="115">
        <f t="shared" si="98"/>
        <v>0</v>
      </c>
      <c r="P176" s="115">
        <f t="shared" si="98"/>
        <v>0</v>
      </c>
      <c r="Q176" s="115">
        <f t="shared" si="98"/>
        <v>0</v>
      </c>
      <c r="R176" s="115">
        <f t="shared" si="98"/>
        <v>0</v>
      </c>
      <c r="S176" s="115">
        <f t="shared" si="98"/>
        <v>0</v>
      </c>
      <c r="T176" s="115">
        <f t="shared" si="98"/>
        <v>0</v>
      </c>
      <c r="U176" s="115">
        <f t="shared" si="98"/>
        <v>0</v>
      </c>
      <c r="V176" s="109">
        <f>SUBTOTAL(9,V177:V178)</f>
        <v>0</v>
      </c>
      <c r="W176" s="112">
        <f t="shared" si="93"/>
        <v>0</v>
      </c>
      <c r="X176" s="179">
        <f t="shared" si="94"/>
        <v>0</v>
      </c>
    </row>
    <row r="177" spans="1:25" s="18" customFormat="1" hidden="1">
      <c r="A177" s="17">
        <f>IF(MAX(E177:Y177)=0,IF(MIN(E177:Y177)=0,3,2),2)</f>
        <v>3</v>
      </c>
      <c r="B177" s="11"/>
      <c r="C177" s="23" t="s">
        <v>39</v>
      </c>
      <c r="D177" s="42" t="s">
        <v>50</v>
      </c>
      <c r="E177" s="110"/>
      <c r="F177" s="110"/>
      <c r="G177" s="110"/>
      <c r="H177" s="110"/>
      <c r="I177" s="111">
        <f>SUM(F177:H177)</f>
        <v>0</v>
      </c>
      <c r="J177" s="110"/>
      <c r="K177" s="110"/>
      <c r="L177" s="110"/>
      <c r="M177" s="111">
        <f>SUM(J177:L177)</f>
        <v>0</v>
      </c>
      <c r="N177" s="110"/>
      <c r="O177" s="110"/>
      <c r="P177" s="110"/>
      <c r="Q177" s="111">
        <f>SUM(N177:P177)</f>
        <v>0</v>
      </c>
      <c r="R177" s="110"/>
      <c r="S177" s="110"/>
      <c r="T177" s="110"/>
      <c r="U177" s="111">
        <f>SUM(R177:T177)</f>
        <v>0</v>
      </c>
      <c r="V177" s="111">
        <f>I177+M177+Q177+U177</f>
        <v>0</v>
      </c>
      <c r="W177" s="111">
        <f t="shared" si="93"/>
        <v>0</v>
      </c>
      <c r="X177" s="179">
        <f t="shared" si="94"/>
        <v>0</v>
      </c>
    </row>
    <row r="178" spans="1:25" s="18" customFormat="1" hidden="1">
      <c r="A178" s="17">
        <f>IF(MAX(E178:Y178)=0,IF(MIN(E178:Y178)=0,3,2),2)</f>
        <v>3</v>
      </c>
      <c r="B178" s="11"/>
      <c r="C178" s="23" t="s">
        <v>41</v>
      </c>
      <c r="D178" s="42" t="s">
        <v>51</v>
      </c>
      <c r="E178" s="110"/>
      <c r="F178" s="110"/>
      <c r="G178" s="110"/>
      <c r="H178" s="110"/>
      <c r="I178" s="111">
        <f>SUM(F178:H178)</f>
        <v>0</v>
      </c>
      <c r="J178" s="110"/>
      <c r="K178" s="110"/>
      <c r="L178" s="110"/>
      <c r="M178" s="111">
        <f>SUM(J178:L178)</f>
        <v>0</v>
      </c>
      <c r="N178" s="110"/>
      <c r="O178" s="110"/>
      <c r="P178" s="110"/>
      <c r="Q178" s="111">
        <f>SUM(N178:P178)</f>
        <v>0</v>
      </c>
      <c r="R178" s="110"/>
      <c r="S178" s="110"/>
      <c r="T178" s="110"/>
      <c r="U178" s="111">
        <f>SUM(R178:T178)</f>
        <v>0</v>
      </c>
      <c r="V178" s="111">
        <f>I178+M178+Q178+U178</f>
        <v>0</v>
      </c>
      <c r="W178" s="111">
        <f t="shared" si="93"/>
        <v>0</v>
      </c>
      <c r="X178" s="179">
        <f t="shared" si="94"/>
        <v>0</v>
      </c>
    </row>
    <row r="179" spans="1:25" s="18" customFormat="1" ht="25.5" hidden="1">
      <c r="A179" s="17">
        <f>MIN(A180:A181)</f>
        <v>3</v>
      </c>
      <c r="B179" s="11"/>
      <c r="C179" s="21" t="s">
        <v>295</v>
      </c>
      <c r="D179" s="40" t="s">
        <v>52</v>
      </c>
      <c r="E179" s="115">
        <f>SUBTOTAL(9,E180:E181)</f>
        <v>0</v>
      </c>
      <c r="F179" s="115">
        <f t="shared" ref="F179:U179" si="99">SUBTOTAL(9,F180:F181)</f>
        <v>0</v>
      </c>
      <c r="G179" s="115">
        <f t="shared" si="99"/>
        <v>0</v>
      </c>
      <c r="H179" s="115">
        <f t="shared" si="99"/>
        <v>0</v>
      </c>
      <c r="I179" s="115">
        <f t="shared" si="99"/>
        <v>0</v>
      </c>
      <c r="J179" s="115">
        <f t="shared" si="99"/>
        <v>0</v>
      </c>
      <c r="K179" s="115">
        <f t="shared" si="99"/>
        <v>0</v>
      </c>
      <c r="L179" s="115">
        <f t="shared" si="99"/>
        <v>0</v>
      </c>
      <c r="M179" s="115">
        <f t="shared" si="99"/>
        <v>0</v>
      </c>
      <c r="N179" s="115">
        <f t="shared" si="99"/>
        <v>0</v>
      </c>
      <c r="O179" s="115">
        <f t="shared" si="99"/>
        <v>0</v>
      </c>
      <c r="P179" s="115">
        <f t="shared" si="99"/>
        <v>0</v>
      </c>
      <c r="Q179" s="115">
        <f t="shared" si="99"/>
        <v>0</v>
      </c>
      <c r="R179" s="115">
        <f t="shared" si="99"/>
        <v>0</v>
      </c>
      <c r="S179" s="115">
        <f t="shared" si="99"/>
        <v>0</v>
      </c>
      <c r="T179" s="115">
        <f t="shared" si="99"/>
        <v>0</v>
      </c>
      <c r="U179" s="115">
        <f t="shared" si="99"/>
        <v>0</v>
      </c>
      <c r="V179" s="109">
        <f>SUBTOTAL(9,V180:V181)</f>
        <v>0</v>
      </c>
      <c r="W179" s="112">
        <f t="shared" si="93"/>
        <v>0</v>
      </c>
      <c r="X179" s="179">
        <f t="shared" si="94"/>
        <v>0</v>
      </c>
    </row>
    <row r="180" spans="1:25" s="18" customFormat="1" hidden="1">
      <c r="A180" s="17">
        <f>IF(MAX(E180:Y180)=0,IF(MIN(E180:Y180)=0,3,2),2)</f>
        <v>3</v>
      </c>
      <c r="B180" s="11"/>
      <c r="C180" s="23" t="s">
        <v>39</v>
      </c>
      <c r="D180" s="42" t="s">
        <v>53</v>
      </c>
      <c r="E180" s="110"/>
      <c r="F180" s="110"/>
      <c r="G180" s="110"/>
      <c r="H180" s="110"/>
      <c r="I180" s="111">
        <f>SUM(F180:H180)</f>
        <v>0</v>
      </c>
      <c r="J180" s="110"/>
      <c r="K180" s="110"/>
      <c r="L180" s="110"/>
      <c r="M180" s="111">
        <f>SUM(J180:L180)</f>
        <v>0</v>
      </c>
      <c r="N180" s="110"/>
      <c r="O180" s="110"/>
      <c r="P180" s="110"/>
      <c r="Q180" s="111">
        <f>SUM(N180:P180)</f>
        <v>0</v>
      </c>
      <c r="R180" s="110"/>
      <c r="S180" s="110"/>
      <c r="T180" s="110"/>
      <c r="U180" s="111">
        <f>SUM(R180:T180)</f>
        <v>0</v>
      </c>
      <c r="V180" s="111">
        <f>I180+M180+Q180+U180</f>
        <v>0</v>
      </c>
      <c r="W180" s="111">
        <f t="shared" si="93"/>
        <v>0</v>
      </c>
      <c r="X180" s="179">
        <f t="shared" si="94"/>
        <v>0</v>
      </c>
    </row>
    <row r="181" spans="1:25" s="18" customFormat="1" hidden="1">
      <c r="A181" s="17">
        <f>IF(MAX(E181:Y181)=0,IF(MIN(E181:Y181)=0,3,2),2)</f>
        <v>3</v>
      </c>
      <c r="B181" s="11"/>
      <c r="C181" s="23" t="s">
        <v>41</v>
      </c>
      <c r="D181" s="42" t="s">
        <v>54</v>
      </c>
      <c r="E181" s="110"/>
      <c r="F181" s="110"/>
      <c r="G181" s="110"/>
      <c r="H181" s="110"/>
      <c r="I181" s="111">
        <f>SUM(F181:H181)</f>
        <v>0</v>
      </c>
      <c r="J181" s="110"/>
      <c r="K181" s="110"/>
      <c r="L181" s="110"/>
      <c r="M181" s="111">
        <f>SUM(J181:L181)</f>
        <v>0</v>
      </c>
      <c r="N181" s="110"/>
      <c r="O181" s="110"/>
      <c r="P181" s="110"/>
      <c r="Q181" s="111">
        <f>SUM(N181:P181)</f>
        <v>0</v>
      </c>
      <c r="R181" s="110"/>
      <c r="S181" s="110"/>
      <c r="T181" s="110"/>
      <c r="U181" s="111">
        <f>SUM(R181:T181)</f>
        <v>0</v>
      </c>
      <c r="V181" s="111">
        <f>I181+M181+Q181+U181</f>
        <v>0</v>
      </c>
      <c r="W181" s="111">
        <f t="shared" si="93"/>
        <v>0</v>
      </c>
      <c r="X181" s="179">
        <f t="shared" si="94"/>
        <v>0</v>
      </c>
    </row>
    <row r="182" spans="1:25" s="18" customFormat="1" ht="25.5" hidden="1">
      <c r="A182" s="17">
        <f>MIN(A183:A184)</f>
        <v>3</v>
      </c>
      <c r="B182" s="11"/>
      <c r="C182" s="21" t="s">
        <v>656</v>
      </c>
      <c r="D182" s="40" t="s">
        <v>55</v>
      </c>
      <c r="E182" s="115">
        <f>SUBTOTAL(9,E183:E184)</f>
        <v>0</v>
      </c>
      <c r="F182" s="115">
        <f t="shared" ref="F182:U182" si="100">SUBTOTAL(9,F183:F184)</f>
        <v>0</v>
      </c>
      <c r="G182" s="115">
        <f t="shared" si="100"/>
        <v>0</v>
      </c>
      <c r="H182" s="115">
        <f t="shared" si="100"/>
        <v>0</v>
      </c>
      <c r="I182" s="115">
        <f t="shared" si="100"/>
        <v>0</v>
      </c>
      <c r="J182" s="115">
        <f t="shared" si="100"/>
        <v>0</v>
      </c>
      <c r="K182" s="115">
        <f t="shared" si="100"/>
        <v>0</v>
      </c>
      <c r="L182" s="115">
        <f t="shared" si="100"/>
        <v>0</v>
      </c>
      <c r="M182" s="115">
        <f t="shared" si="100"/>
        <v>0</v>
      </c>
      <c r="N182" s="115">
        <f t="shared" si="100"/>
        <v>0</v>
      </c>
      <c r="O182" s="115">
        <f t="shared" si="100"/>
        <v>0</v>
      </c>
      <c r="P182" s="115">
        <f t="shared" si="100"/>
        <v>0</v>
      </c>
      <c r="Q182" s="115">
        <f t="shared" si="100"/>
        <v>0</v>
      </c>
      <c r="R182" s="115">
        <f t="shared" si="100"/>
        <v>0</v>
      </c>
      <c r="S182" s="115">
        <f t="shared" si="100"/>
        <v>0</v>
      </c>
      <c r="T182" s="115">
        <f t="shared" si="100"/>
        <v>0</v>
      </c>
      <c r="U182" s="115">
        <f t="shared" si="100"/>
        <v>0</v>
      </c>
      <c r="V182" s="109">
        <f>SUBTOTAL(9,V183:V184)</f>
        <v>0</v>
      </c>
      <c r="W182" s="112">
        <f t="shared" si="93"/>
        <v>0</v>
      </c>
      <c r="X182" s="179">
        <f t="shared" si="94"/>
        <v>0</v>
      </c>
    </row>
    <row r="183" spans="1:25" s="18" customFormat="1" hidden="1">
      <c r="A183" s="17">
        <f>IF(MAX(E183:Y183)=0,IF(MIN(E183:Y183)=0,3,2),2)</f>
        <v>3</v>
      </c>
      <c r="B183" s="11"/>
      <c r="C183" s="23" t="s">
        <v>39</v>
      </c>
      <c r="D183" s="42" t="s">
        <v>56</v>
      </c>
      <c r="E183" s="110"/>
      <c r="F183" s="110"/>
      <c r="G183" s="110"/>
      <c r="H183" s="110"/>
      <c r="I183" s="111">
        <f>SUM(F183:H183)</f>
        <v>0</v>
      </c>
      <c r="J183" s="110"/>
      <c r="K183" s="110"/>
      <c r="L183" s="110"/>
      <c r="M183" s="111">
        <f>SUM(J183:L183)</f>
        <v>0</v>
      </c>
      <c r="N183" s="110"/>
      <c r="O183" s="110"/>
      <c r="P183" s="110"/>
      <c r="Q183" s="111">
        <f>SUM(N183:P183)</f>
        <v>0</v>
      </c>
      <c r="R183" s="110"/>
      <c r="S183" s="110"/>
      <c r="T183" s="110"/>
      <c r="U183" s="111">
        <f>SUM(R183:T183)</f>
        <v>0</v>
      </c>
      <c r="V183" s="111">
        <f>I183+M183+Q183+U183</f>
        <v>0</v>
      </c>
      <c r="W183" s="111">
        <f t="shared" si="93"/>
        <v>0</v>
      </c>
      <c r="X183" s="179">
        <f t="shared" si="94"/>
        <v>0</v>
      </c>
    </row>
    <row r="184" spans="1:25" s="18" customFormat="1" hidden="1">
      <c r="A184" s="17">
        <f>IF(MAX(E184:Y184)=0,IF(MIN(E184:Y184)=0,3,2),2)</f>
        <v>3</v>
      </c>
      <c r="B184" s="11"/>
      <c r="C184" s="23" t="s">
        <v>41</v>
      </c>
      <c r="D184" s="42" t="s">
        <v>57</v>
      </c>
      <c r="E184" s="110"/>
      <c r="F184" s="110"/>
      <c r="G184" s="110"/>
      <c r="H184" s="110"/>
      <c r="I184" s="111">
        <f>SUM(F184:H184)</f>
        <v>0</v>
      </c>
      <c r="J184" s="110"/>
      <c r="K184" s="110"/>
      <c r="L184" s="110"/>
      <c r="M184" s="111">
        <f>SUM(J184:L184)</f>
        <v>0</v>
      </c>
      <c r="N184" s="110"/>
      <c r="O184" s="110"/>
      <c r="P184" s="110"/>
      <c r="Q184" s="111">
        <f>SUM(N184:P184)</f>
        <v>0</v>
      </c>
      <c r="R184" s="110"/>
      <c r="S184" s="110"/>
      <c r="T184" s="110"/>
      <c r="U184" s="111">
        <f>SUM(R184:T184)</f>
        <v>0</v>
      </c>
      <c r="V184" s="111">
        <f>I184+M184+Q184+U184</f>
        <v>0</v>
      </c>
      <c r="W184" s="111">
        <f t="shared" si="93"/>
        <v>0</v>
      </c>
      <c r="X184" s="179">
        <f t="shared" si="94"/>
        <v>0</v>
      </c>
    </row>
    <row r="185" spans="1:25" s="18" customFormat="1" hidden="1">
      <c r="A185" s="17">
        <f>IF(MAX(E185:Y185)=0,IF(MIN(E185:Y185)=0,3,2),2)</f>
        <v>3</v>
      </c>
      <c r="B185" s="11"/>
      <c r="C185" s="21" t="s">
        <v>239</v>
      </c>
      <c r="D185" s="44" t="s">
        <v>32</v>
      </c>
      <c r="E185" s="110"/>
      <c r="F185" s="110"/>
      <c r="G185" s="110"/>
      <c r="H185" s="110"/>
      <c r="I185" s="111">
        <f>SUM(F185:H185)</f>
        <v>0</v>
      </c>
      <c r="J185" s="110"/>
      <c r="K185" s="110"/>
      <c r="L185" s="110"/>
      <c r="M185" s="111">
        <f>SUM(J185:L185)</f>
        <v>0</v>
      </c>
      <c r="N185" s="110"/>
      <c r="O185" s="110"/>
      <c r="P185" s="110"/>
      <c r="Q185" s="111">
        <f>SUM(N185:P185)</f>
        <v>0</v>
      </c>
      <c r="R185" s="110"/>
      <c r="S185" s="110"/>
      <c r="T185" s="110"/>
      <c r="U185" s="111">
        <f>SUM(R185:T185)</f>
        <v>0</v>
      </c>
      <c r="V185" s="111">
        <f>I185+M185+Q185+U185</f>
        <v>0</v>
      </c>
      <c r="W185" s="111">
        <f t="shared" si="93"/>
        <v>0</v>
      </c>
      <c r="X185" s="179">
        <f t="shared" si="94"/>
        <v>0</v>
      </c>
    </row>
    <row r="186" spans="1:25" s="18" customFormat="1" hidden="1">
      <c r="A186" s="17">
        <f>IF(MAX(E186:Y186)=0,IF(MIN(E186:Y186)=0,3,2),2)</f>
        <v>3</v>
      </c>
      <c r="B186" s="11"/>
      <c r="C186" s="21" t="s">
        <v>58</v>
      </c>
      <c r="D186" s="44" t="s">
        <v>59</v>
      </c>
      <c r="E186" s="110"/>
      <c r="F186" s="110"/>
      <c r="G186" s="110"/>
      <c r="H186" s="110"/>
      <c r="I186" s="111">
        <f>SUM(F186:H186)</f>
        <v>0</v>
      </c>
      <c r="J186" s="110"/>
      <c r="K186" s="110"/>
      <c r="L186" s="110"/>
      <c r="M186" s="111">
        <f>SUM(J186:L186)</f>
        <v>0</v>
      </c>
      <c r="N186" s="110"/>
      <c r="O186" s="110"/>
      <c r="P186" s="110"/>
      <c r="Q186" s="111">
        <f>SUM(N186:P186)</f>
        <v>0</v>
      </c>
      <c r="R186" s="110"/>
      <c r="S186" s="110"/>
      <c r="T186" s="110"/>
      <c r="U186" s="111">
        <f>SUM(R186:T186)</f>
        <v>0</v>
      </c>
      <c r="V186" s="111">
        <f>I186+M186+Q186+U186</f>
        <v>0</v>
      </c>
      <c r="W186" s="111">
        <f t="shared" si="93"/>
        <v>0</v>
      </c>
      <c r="X186" s="179">
        <f t="shared" si="94"/>
        <v>0</v>
      </c>
    </row>
    <row r="187" spans="1:25" s="18" customFormat="1" hidden="1">
      <c r="A187" s="17">
        <f>MIN(A188:A189)</f>
        <v>3</v>
      </c>
      <c r="B187" s="11"/>
      <c r="C187" s="21" t="s">
        <v>299</v>
      </c>
      <c r="D187" s="44" t="s">
        <v>296</v>
      </c>
      <c r="E187" s="115">
        <f>SUBTOTAL(9,E188:E189)</f>
        <v>0</v>
      </c>
      <c r="F187" s="115">
        <f t="shared" ref="F187:U187" si="101">SUBTOTAL(9,F188:F189)</f>
        <v>0</v>
      </c>
      <c r="G187" s="115">
        <f t="shared" si="101"/>
        <v>0</v>
      </c>
      <c r="H187" s="115">
        <f t="shared" si="101"/>
        <v>0</v>
      </c>
      <c r="I187" s="115">
        <f t="shared" si="101"/>
        <v>0</v>
      </c>
      <c r="J187" s="115">
        <f t="shared" si="101"/>
        <v>0</v>
      </c>
      <c r="K187" s="115">
        <f t="shared" si="101"/>
        <v>0</v>
      </c>
      <c r="L187" s="115">
        <f t="shared" si="101"/>
        <v>0</v>
      </c>
      <c r="M187" s="115">
        <f t="shared" si="101"/>
        <v>0</v>
      </c>
      <c r="N187" s="115">
        <f t="shared" si="101"/>
        <v>0</v>
      </c>
      <c r="O187" s="115">
        <f t="shared" si="101"/>
        <v>0</v>
      </c>
      <c r="P187" s="115">
        <f t="shared" si="101"/>
        <v>0</v>
      </c>
      <c r="Q187" s="115">
        <f t="shared" si="101"/>
        <v>0</v>
      </c>
      <c r="R187" s="115">
        <f t="shared" si="101"/>
        <v>0</v>
      </c>
      <c r="S187" s="115">
        <f t="shared" si="101"/>
        <v>0</v>
      </c>
      <c r="T187" s="115">
        <f t="shared" si="101"/>
        <v>0</v>
      </c>
      <c r="U187" s="115">
        <f t="shared" si="101"/>
        <v>0</v>
      </c>
      <c r="V187" s="109">
        <f>SUBTOTAL(9,V188:V189)</f>
        <v>0</v>
      </c>
      <c r="W187" s="112">
        <f t="shared" si="93"/>
        <v>0</v>
      </c>
      <c r="X187" s="179">
        <f t="shared" si="94"/>
        <v>0</v>
      </c>
    </row>
    <row r="188" spans="1:25" s="18" customFormat="1" hidden="1">
      <c r="A188" s="17">
        <f>IF(MAX(E188:Y188)=0,IF(MIN(E188:Y188)=0,3,2),2)</f>
        <v>3</v>
      </c>
      <c r="B188" s="11"/>
      <c r="C188" s="23" t="s">
        <v>39</v>
      </c>
      <c r="D188" s="41" t="s">
        <v>297</v>
      </c>
      <c r="E188" s="110"/>
      <c r="F188" s="110"/>
      <c r="G188" s="110"/>
      <c r="H188" s="110"/>
      <c r="I188" s="111">
        <f>SUM(F188:H188)</f>
        <v>0</v>
      </c>
      <c r="J188" s="110"/>
      <c r="K188" s="110"/>
      <c r="L188" s="110"/>
      <c r="M188" s="111">
        <f>SUM(J188:L188)</f>
        <v>0</v>
      </c>
      <c r="N188" s="110"/>
      <c r="O188" s="110"/>
      <c r="P188" s="110"/>
      <c r="Q188" s="111">
        <f>SUM(N188:P188)</f>
        <v>0</v>
      </c>
      <c r="R188" s="110"/>
      <c r="S188" s="110"/>
      <c r="T188" s="110"/>
      <c r="U188" s="111">
        <f>SUM(R188:T188)</f>
        <v>0</v>
      </c>
      <c r="V188" s="111">
        <f>I188+M188+Q188+U188</f>
        <v>0</v>
      </c>
      <c r="W188" s="111">
        <f t="shared" si="93"/>
        <v>0</v>
      </c>
      <c r="X188" s="179">
        <f t="shared" si="94"/>
        <v>0</v>
      </c>
    </row>
    <row r="189" spans="1:25" s="18" customFormat="1" hidden="1">
      <c r="A189" s="17">
        <f>IF(MAX(E189:Y189)=0,IF(MIN(E189:Y189)=0,3,2),2)</f>
        <v>3</v>
      </c>
      <c r="B189" s="11"/>
      <c r="C189" s="23" t="s">
        <v>41</v>
      </c>
      <c r="D189" s="41" t="s">
        <v>298</v>
      </c>
      <c r="E189" s="110"/>
      <c r="F189" s="110"/>
      <c r="G189" s="110"/>
      <c r="H189" s="110"/>
      <c r="I189" s="111">
        <f>SUM(F189:H189)</f>
        <v>0</v>
      </c>
      <c r="J189" s="110"/>
      <c r="K189" s="110"/>
      <c r="L189" s="110"/>
      <c r="M189" s="111">
        <f>SUM(J189:L189)</f>
        <v>0</v>
      </c>
      <c r="N189" s="110"/>
      <c r="O189" s="110"/>
      <c r="P189" s="110"/>
      <c r="Q189" s="111">
        <f>SUM(N189:P189)</f>
        <v>0</v>
      </c>
      <c r="R189" s="110"/>
      <c r="S189" s="110"/>
      <c r="T189" s="110"/>
      <c r="U189" s="111">
        <f>SUM(R189:T189)</f>
        <v>0</v>
      </c>
      <c r="V189" s="111">
        <f>I189+M189+Q189+U189</f>
        <v>0</v>
      </c>
      <c r="W189" s="111">
        <f t="shared" si="93"/>
        <v>0</v>
      </c>
      <c r="X189" s="179">
        <f t="shared" si="94"/>
        <v>0</v>
      </c>
    </row>
    <row r="190" spans="1:25" hidden="1">
      <c r="A190" s="17">
        <f>IF(MAX(E190:Y190)=0,IF(MIN(E190:Y190)=0,3,2),2)</f>
        <v>3</v>
      </c>
      <c r="B190" s="11"/>
      <c r="C190" s="21" t="s">
        <v>331</v>
      </c>
      <c r="D190" s="44" t="s">
        <v>60</v>
      </c>
      <c r="E190" s="110"/>
      <c r="F190" s="110"/>
      <c r="G190" s="110"/>
      <c r="H190" s="110"/>
      <c r="I190" s="111">
        <f>SUM(F190:H190)</f>
        <v>0</v>
      </c>
      <c r="J190" s="110"/>
      <c r="K190" s="110"/>
      <c r="L190" s="110"/>
      <c r="M190" s="111">
        <f>SUM(J190:L190)</f>
        <v>0</v>
      </c>
      <c r="N190" s="110"/>
      <c r="O190" s="110"/>
      <c r="P190" s="110"/>
      <c r="Q190" s="111">
        <f>SUM(N190:P190)</f>
        <v>0</v>
      </c>
      <c r="R190" s="110"/>
      <c r="S190" s="110"/>
      <c r="T190" s="110"/>
      <c r="U190" s="111">
        <f>SUM(R190:T190)</f>
        <v>0</v>
      </c>
      <c r="V190" s="111">
        <f>I190+M190+Q190+U190</f>
        <v>0</v>
      </c>
      <c r="W190" s="111">
        <f t="shared" si="93"/>
        <v>0</v>
      </c>
      <c r="X190" s="179">
        <f t="shared" si="94"/>
        <v>0</v>
      </c>
      <c r="Y190" s="18"/>
    </row>
    <row r="191" spans="1:25">
      <c r="A191" s="1">
        <v>1</v>
      </c>
      <c r="B191" s="11"/>
      <c r="C191" s="45"/>
      <c r="D191" s="41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</row>
    <row r="192" spans="1:25">
      <c r="A192" s="1">
        <v>1</v>
      </c>
      <c r="B192" s="26"/>
      <c r="C192" s="37" t="s">
        <v>300</v>
      </c>
      <c r="D192" s="38"/>
      <c r="E192" s="116"/>
      <c r="F192" s="116"/>
      <c r="G192" s="116"/>
      <c r="H192" s="116"/>
      <c r="I192" s="132">
        <f>SUM(F192:H192)</f>
        <v>0</v>
      </c>
      <c r="J192" s="116"/>
      <c r="K192" s="116"/>
      <c r="L192" s="116"/>
      <c r="M192" s="132">
        <f>SUM(J192:L192)</f>
        <v>0</v>
      </c>
      <c r="N192" s="116"/>
      <c r="O192" s="116"/>
      <c r="P192" s="116"/>
      <c r="Q192" s="132">
        <f>SUM(N192:P192)</f>
        <v>0</v>
      </c>
      <c r="R192" s="116"/>
      <c r="S192" s="116"/>
      <c r="T192" s="116"/>
      <c r="U192" s="132">
        <f>SUM(R192:T192)</f>
        <v>0</v>
      </c>
      <c r="V192" s="132">
        <f>I192+M192+Q192+U192</f>
        <v>0</v>
      </c>
      <c r="W192" s="132">
        <f>E192-I192-M192-Q192-U192</f>
        <v>0</v>
      </c>
      <c r="X192" s="178">
        <f>IF(E192&lt;&gt;0,V192/E192,0)</f>
        <v>0</v>
      </c>
    </row>
    <row r="193" spans="1:25">
      <c r="A193" s="144">
        <v>1</v>
      </c>
      <c r="B193" s="148"/>
      <c r="C193" s="173"/>
      <c r="D193" s="166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</row>
    <row r="194" spans="1:25">
      <c r="A194" s="144">
        <v>1</v>
      </c>
      <c r="B194" s="174"/>
      <c r="C194" s="175" t="s">
        <v>218</v>
      </c>
      <c r="D194" s="146" t="s">
        <v>61</v>
      </c>
      <c r="E194" s="108">
        <f>E14-E96+E155</f>
        <v>-64727865</v>
      </c>
      <c r="F194" s="108">
        <f t="shared" ref="F194:V194" si="102">F14-F96+F155</f>
        <v>-4838369</v>
      </c>
      <c r="G194" s="108">
        <f t="shared" si="102"/>
        <v>-3733453</v>
      </c>
      <c r="H194" s="108">
        <f t="shared" si="102"/>
        <v>12018874</v>
      </c>
      <c r="I194" s="108">
        <f t="shared" si="102"/>
        <v>3447052</v>
      </c>
      <c r="J194" s="108">
        <f t="shared" si="102"/>
        <v>-3872473</v>
      </c>
      <c r="K194" s="108">
        <f t="shared" si="102"/>
        <v>-7488446</v>
      </c>
      <c r="L194" s="108">
        <f t="shared" si="102"/>
        <v>-5843876</v>
      </c>
      <c r="M194" s="108">
        <f t="shared" si="102"/>
        <v>-17204795</v>
      </c>
      <c r="N194" s="108">
        <f t="shared" si="102"/>
        <v>-6196658</v>
      </c>
      <c r="O194" s="108">
        <f t="shared" si="102"/>
        <v>-6279875</v>
      </c>
      <c r="P194" s="108">
        <f t="shared" si="102"/>
        <v>-1539481</v>
      </c>
      <c r="Q194" s="108">
        <f t="shared" si="102"/>
        <v>-14016014</v>
      </c>
      <c r="R194" s="108">
        <f t="shared" si="102"/>
        <v>8810030</v>
      </c>
      <c r="S194" s="108">
        <f t="shared" si="102"/>
        <v>-14843176</v>
      </c>
      <c r="T194" s="108">
        <f t="shared" si="102"/>
        <v>-30920962</v>
      </c>
      <c r="U194" s="108">
        <f t="shared" si="102"/>
        <v>-36954108</v>
      </c>
      <c r="V194" s="108">
        <f t="shared" si="102"/>
        <v>-64727865</v>
      </c>
      <c r="W194" s="147">
        <f>E194-I194-M194-Q194-U194</f>
        <v>0</v>
      </c>
      <c r="X194" s="178">
        <f>IF(E194&lt;&gt;0,V194/E194,0)</f>
        <v>1</v>
      </c>
    </row>
    <row r="195" spans="1:25" s="8" customFormat="1">
      <c r="A195" s="144">
        <v>1</v>
      </c>
      <c r="B195" s="171"/>
      <c r="C195" s="173"/>
      <c r="D195" s="163"/>
      <c r="E195" s="117">
        <f>ROUND(E194,0)+ROUND(E196,0)</f>
        <v>0</v>
      </c>
      <c r="F195" s="117">
        <f t="shared" ref="F195:U195" si="103">ROUND(F194,0)+ROUND(F196,0)</f>
        <v>0</v>
      </c>
      <c r="G195" s="117">
        <f t="shared" si="103"/>
        <v>0</v>
      </c>
      <c r="H195" s="117">
        <f t="shared" si="103"/>
        <v>0</v>
      </c>
      <c r="I195" s="117">
        <f t="shared" si="103"/>
        <v>0</v>
      </c>
      <c r="J195" s="117">
        <f t="shared" si="103"/>
        <v>0</v>
      </c>
      <c r="K195" s="117">
        <f t="shared" si="103"/>
        <v>0</v>
      </c>
      <c r="L195" s="117">
        <f t="shared" si="103"/>
        <v>0</v>
      </c>
      <c r="M195" s="117">
        <f t="shared" si="103"/>
        <v>0</v>
      </c>
      <c r="N195" s="117">
        <f t="shared" si="103"/>
        <v>0</v>
      </c>
      <c r="O195" s="117">
        <f t="shared" si="103"/>
        <v>0</v>
      </c>
      <c r="P195" s="117">
        <f t="shared" si="103"/>
        <v>0</v>
      </c>
      <c r="Q195" s="117">
        <f t="shared" si="103"/>
        <v>0</v>
      </c>
      <c r="R195" s="117">
        <f t="shared" si="103"/>
        <v>0</v>
      </c>
      <c r="S195" s="117">
        <f t="shared" si="103"/>
        <v>0</v>
      </c>
      <c r="T195" s="117">
        <f t="shared" si="103"/>
        <v>0</v>
      </c>
      <c r="U195" s="117">
        <f t="shared" si="103"/>
        <v>0</v>
      </c>
      <c r="V195" s="117">
        <f>ROUND(V194,0)+ROUND(V196,0)</f>
        <v>0</v>
      </c>
      <c r="W195" s="117"/>
      <c r="X195" s="117"/>
      <c r="Y195" s="128"/>
    </row>
    <row r="196" spans="1:25" s="8" customFormat="1">
      <c r="A196" s="15">
        <v>1</v>
      </c>
      <c r="B196" s="46"/>
      <c r="C196" s="47" t="s">
        <v>101</v>
      </c>
      <c r="D196" s="32" t="s">
        <v>62</v>
      </c>
      <c r="E196" s="118">
        <f>SUBTOTAL(9,E198:E248)</f>
        <v>64727865</v>
      </c>
      <c r="F196" s="118">
        <f t="shared" ref="F196:U196" si="104">SUBTOTAL(9,F198:F248)</f>
        <v>4838369</v>
      </c>
      <c r="G196" s="118">
        <f t="shared" si="104"/>
        <v>3733453</v>
      </c>
      <c r="H196" s="118">
        <f t="shared" si="104"/>
        <v>-12018874</v>
      </c>
      <c r="I196" s="118">
        <f t="shared" si="104"/>
        <v>-3447052</v>
      </c>
      <c r="J196" s="118">
        <f t="shared" si="104"/>
        <v>3872473</v>
      </c>
      <c r="K196" s="118">
        <f t="shared" si="104"/>
        <v>7488446</v>
      </c>
      <c r="L196" s="118">
        <f t="shared" si="104"/>
        <v>5843876</v>
      </c>
      <c r="M196" s="118">
        <f t="shared" si="104"/>
        <v>17204795</v>
      </c>
      <c r="N196" s="118">
        <f t="shared" si="104"/>
        <v>6196658</v>
      </c>
      <c r="O196" s="118">
        <f t="shared" si="104"/>
        <v>6279875</v>
      </c>
      <c r="P196" s="118">
        <f t="shared" si="104"/>
        <v>1539481</v>
      </c>
      <c r="Q196" s="118">
        <f t="shared" si="104"/>
        <v>14016014</v>
      </c>
      <c r="R196" s="118">
        <f t="shared" si="104"/>
        <v>-8810030</v>
      </c>
      <c r="S196" s="118">
        <f t="shared" si="104"/>
        <v>14843176</v>
      </c>
      <c r="T196" s="118">
        <f t="shared" si="104"/>
        <v>30920962</v>
      </c>
      <c r="U196" s="118">
        <f t="shared" si="104"/>
        <v>36954108</v>
      </c>
      <c r="V196" s="118">
        <f>SUBTOTAL(9,V198:V248)</f>
        <v>64727865</v>
      </c>
      <c r="W196" s="147">
        <f>E196-I196-M196-Q196-U196</f>
        <v>0</v>
      </c>
      <c r="X196" s="178">
        <f>IF(E196&lt;&gt;0,V196/E196,0)</f>
        <v>1</v>
      </c>
    </row>
    <row r="197" spans="1:25" s="8" customFormat="1">
      <c r="A197" s="15">
        <v>1</v>
      </c>
      <c r="B197" s="48"/>
      <c r="C197" s="49"/>
      <c r="D197" s="50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</row>
    <row r="198" spans="1:25" s="8" customFormat="1" hidden="1">
      <c r="A198" s="17">
        <f>MIN(A199:A200)</f>
        <v>3</v>
      </c>
      <c r="B198" s="48"/>
      <c r="C198" s="25" t="s">
        <v>106</v>
      </c>
      <c r="D198" s="50" t="s">
        <v>63</v>
      </c>
      <c r="E198" s="120">
        <f>SUBTOTAL(9,E199:E200)</f>
        <v>0</v>
      </c>
      <c r="F198" s="120">
        <f t="shared" ref="F198:U198" si="105">SUBTOTAL(9,F199:F200)</f>
        <v>0</v>
      </c>
      <c r="G198" s="120">
        <f t="shared" si="105"/>
        <v>0</v>
      </c>
      <c r="H198" s="120">
        <f t="shared" si="105"/>
        <v>0</v>
      </c>
      <c r="I198" s="120">
        <f t="shared" si="105"/>
        <v>0</v>
      </c>
      <c r="J198" s="120">
        <f t="shared" si="105"/>
        <v>0</v>
      </c>
      <c r="K198" s="120">
        <f t="shared" si="105"/>
        <v>0</v>
      </c>
      <c r="L198" s="120">
        <f t="shared" si="105"/>
        <v>0</v>
      </c>
      <c r="M198" s="120">
        <f t="shared" si="105"/>
        <v>0</v>
      </c>
      <c r="N198" s="120">
        <f t="shared" si="105"/>
        <v>0</v>
      </c>
      <c r="O198" s="120">
        <f t="shared" si="105"/>
        <v>0</v>
      </c>
      <c r="P198" s="120">
        <f t="shared" si="105"/>
        <v>0</v>
      </c>
      <c r="Q198" s="120">
        <f t="shared" si="105"/>
        <v>0</v>
      </c>
      <c r="R198" s="120">
        <f t="shared" si="105"/>
        <v>0</v>
      </c>
      <c r="S198" s="120">
        <f t="shared" si="105"/>
        <v>0</v>
      </c>
      <c r="T198" s="120">
        <f t="shared" si="105"/>
        <v>0</v>
      </c>
      <c r="U198" s="120">
        <f t="shared" si="105"/>
        <v>0</v>
      </c>
      <c r="V198" s="120">
        <f>SUBTOTAL(9,V199:V200)</f>
        <v>0</v>
      </c>
      <c r="W198" s="112">
        <f t="shared" ref="W198:W229" si="106">E198-I198-M198-Q198-U198</f>
        <v>0</v>
      </c>
      <c r="X198" s="179">
        <f t="shared" ref="X198:X229" si="107">IF(E198&lt;&gt;0,V198/E198,0)</f>
        <v>0</v>
      </c>
    </row>
    <row r="199" spans="1:25" s="8" customFormat="1" hidden="1">
      <c r="A199" s="17">
        <f>IF(MAX(E199:Y199)=0,IF(MIN(E199:Y199)=0,3,2),2)</f>
        <v>3</v>
      </c>
      <c r="B199" s="48"/>
      <c r="C199" s="52" t="s">
        <v>178</v>
      </c>
      <c r="D199" s="50"/>
      <c r="E199" s="110"/>
      <c r="F199" s="110"/>
      <c r="G199" s="110"/>
      <c r="H199" s="110"/>
      <c r="I199" s="111">
        <f t="shared" ref="I199:I209" si="108">SUM(F199:H199)</f>
        <v>0</v>
      </c>
      <c r="J199" s="110"/>
      <c r="K199" s="110"/>
      <c r="L199" s="110"/>
      <c r="M199" s="111">
        <f t="shared" ref="M199:M209" si="109">SUM(J199:L199)</f>
        <v>0</v>
      </c>
      <c r="N199" s="110"/>
      <c r="O199" s="110"/>
      <c r="P199" s="110"/>
      <c r="Q199" s="111">
        <f t="shared" ref="Q199:Q209" si="110">SUM(N199:P199)</f>
        <v>0</v>
      </c>
      <c r="R199" s="110"/>
      <c r="S199" s="110"/>
      <c r="T199" s="110"/>
      <c r="U199" s="111">
        <f t="shared" ref="U199:U209" si="111">SUM(R199:T199)</f>
        <v>0</v>
      </c>
      <c r="V199" s="111">
        <f>I199+M199+Q199+U199</f>
        <v>0</v>
      </c>
      <c r="W199" s="111">
        <f t="shared" si="106"/>
        <v>0</v>
      </c>
      <c r="X199" s="179">
        <f t="shared" si="107"/>
        <v>0</v>
      </c>
    </row>
    <row r="200" spans="1:25" s="8" customFormat="1" hidden="1">
      <c r="A200" s="17">
        <f>IF(MAX(E200:Y200)=0,IF(MIN(E200:Y200)=0,3,2),2)</f>
        <v>3</v>
      </c>
      <c r="B200" s="48"/>
      <c r="C200" s="52" t="s">
        <v>179</v>
      </c>
      <c r="D200" s="50"/>
      <c r="E200" s="110"/>
      <c r="F200" s="110"/>
      <c r="G200" s="110"/>
      <c r="H200" s="110"/>
      <c r="I200" s="111">
        <f t="shared" si="108"/>
        <v>0</v>
      </c>
      <c r="J200" s="110"/>
      <c r="K200" s="110"/>
      <c r="L200" s="110"/>
      <c r="M200" s="111">
        <f t="shared" si="109"/>
        <v>0</v>
      </c>
      <c r="N200" s="110"/>
      <c r="O200" s="110"/>
      <c r="P200" s="110"/>
      <c r="Q200" s="111">
        <f t="shared" si="110"/>
        <v>0</v>
      </c>
      <c r="R200" s="110"/>
      <c r="S200" s="110"/>
      <c r="T200" s="110"/>
      <c r="U200" s="111">
        <f t="shared" si="111"/>
        <v>0</v>
      </c>
      <c r="V200" s="111">
        <f>I200+M200+Q200+U200</f>
        <v>0</v>
      </c>
      <c r="W200" s="111">
        <f t="shared" si="106"/>
        <v>0</v>
      </c>
      <c r="X200" s="179">
        <f t="shared" si="107"/>
        <v>0</v>
      </c>
    </row>
    <row r="201" spans="1:25" s="8" customFormat="1" hidden="1">
      <c r="A201" s="17">
        <f>MIN(A202:A203)</f>
        <v>3</v>
      </c>
      <c r="B201" s="48"/>
      <c r="C201" s="25" t="s">
        <v>228</v>
      </c>
      <c r="D201" s="50" t="s">
        <v>65</v>
      </c>
      <c r="E201" s="120">
        <f>SUBTOTAL(9,E202:E203)</f>
        <v>0</v>
      </c>
      <c r="F201" s="120">
        <f t="shared" ref="F201:U201" si="112">SUBTOTAL(9,F202:F203)</f>
        <v>0</v>
      </c>
      <c r="G201" s="120">
        <f t="shared" si="112"/>
        <v>0</v>
      </c>
      <c r="H201" s="120">
        <f t="shared" si="112"/>
        <v>0</v>
      </c>
      <c r="I201" s="120">
        <f t="shared" si="112"/>
        <v>0</v>
      </c>
      <c r="J201" s="120">
        <f t="shared" si="112"/>
        <v>0</v>
      </c>
      <c r="K201" s="120">
        <f t="shared" si="112"/>
        <v>0</v>
      </c>
      <c r="L201" s="120">
        <f t="shared" si="112"/>
        <v>0</v>
      </c>
      <c r="M201" s="120">
        <f t="shared" si="112"/>
        <v>0</v>
      </c>
      <c r="N201" s="120">
        <f t="shared" si="112"/>
        <v>0</v>
      </c>
      <c r="O201" s="120">
        <f t="shared" si="112"/>
        <v>0</v>
      </c>
      <c r="P201" s="120">
        <f t="shared" si="112"/>
        <v>0</v>
      </c>
      <c r="Q201" s="120">
        <f t="shared" si="112"/>
        <v>0</v>
      </c>
      <c r="R201" s="120">
        <f t="shared" si="112"/>
        <v>0</v>
      </c>
      <c r="S201" s="120">
        <f t="shared" si="112"/>
        <v>0</v>
      </c>
      <c r="T201" s="120">
        <f t="shared" si="112"/>
        <v>0</v>
      </c>
      <c r="U201" s="120">
        <f t="shared" si="112"/>
        <v>0</v>
      </c>
      <c r="V201" s="120">
        <f>SUBTOTAL(9,V202:V203)</f>
        <v>0</v>
      </c>
      <c r="W201" s="112">
        <f t="shared" si="106"/>
        <v>0</v>
      </c>
      <c r="X201" s="179">
        <f t="shared" si="107"/>
        <v>0</v>
      </c>
    </row>
    <row r="202" spans="1:25" s="8" customFormat="1" hidden="1">
      <c r="A202" s="17">
        <f t="shared" ref="A202:A209" si="113">IF(MAX(E202:Y202)=0,IF(MIN(E202:Y202)=0,3,2),2)</f>
        <v>3</v>
      </c>
      <c r="B202" s="48"/>
      <c r="C202" s="52" t="s">
        <v>178</v>
      </c>
      <c r="D202" s="53"/>
      <c r="E202" s="110"/>
      <c r="F202" s="110"/>
      <c r="G202" s="110"/>
      <c r="H202" s="110"/>
      <c r="I202" s="111">
        <f>SUM(F202:H202)</f>
        <v>0</v>
      </c>
      <c r="J202" s="110"/>
      <c r="K202" s="110"/>
      <c r="L202" s="110"/>
      <c r="M202" s="111">
        <f>SUM(J202:L202)</f>
        <v>0</v>
      </c>
      <c r="N202" s="110"/>
      <c r="O202" s="110"/>
      <c r="P202" s="110"/>
      <c r="Q202" s="111">
        <f>SUM(N202:P202)</f>
        <v>0</v>
      </c>
      <c r="R202" s="110"/>
      <c r="S202" s="110"/>
      <c r="T202" s="110"/>
      <c r="U202" s="111">
        <f>SUM(R202:T202)</f>
        <v>0</v>
      </c>
      <c r="V202" s="111">
        <f t="shared" ref="V202:V209" si="114">I202+M202+Q202+U202</f>
        <v>0</v>
      </c>
      <c r="W202" s="111">
        <f t="shared" si="106"/>
        <v>0</v>
      </c>
      <c r="X202" s="179">
        <f t="shared" si="107"/>
        <v>0</v>
      </c>
    </row>
    <row r="203" spans="1:25" s="8" customFormat="1" hidden="1">
      <c r="A203" s="17">
        <f t="shared" si="113"/>
        <v>3</v>
      </c>
      <c r="B203" s="48"/>
      <c r="C203" s="52" t="s">
        <v>179</v>
      </c>
      <c r="D203" s="53"/>
      <c r="E203" s="110"/>
      <c r="F203" s="110"/>
      <c r="G203" s="110"/>
      <c r="H203" s="110"/>
      <c r="I203" s="111">
        <f>SUM(F203:H203)</f>
        <v>0</v>
      </c>
      <c r="J203" s="110"/>
      <c r="K203" s="110"/>
      <c r="L203" s="110"/>
      <c r="M203" s="111">
        <f>SUM(J203:L203)</f>
        <v>0</v>
      </c>
      <c r="N203" s="110"/>
      <c r="O203" s="110"/>
      <c r="P203" s="110"/>
      <c r="Q203" s="111">
        <f>SUM(N203:P203)</f>
        <v>0</v>
      </c>
      <c r="R203" s="110"/>
      <c r="S203" s="110"/>
      <c r="T203" s="110"/>
      <c r="U203" s="111">
        <f>SUM(R203:T203)</f>
        <v>0</v>
      </c>
      <c r="V203" s="111">
        <f t="shared" si="114"/>
        <v>0</v>
      </c>
      <c r="W203" s="111">
        <f t="shared" si="106"/>
        <v>0</v>
      </c>
      <c r="X203" s="179">
        <f t="shared" si="107"/>
        <v>0</v>
      </c>
    </row>
    <row r="204" spans="1:25" s="8" customFormat="1" ht="25.5">
      <c r="A204" s="17">
        <f t="shared" si="113"/>
        <v>2</v>
      </c>
      <c r="B204" s="48"/>
      <c r="C204" s="24" t="s">
        <v>302</v>
      </c>
      <c r="D204" s="53" t="s">
        <v>301</v>
      </c>
      <c r="E204" s="110">
        <v>0</v>
      </c>
      <c r="F204" s="110">
        <v>-40531</v>
      </c>
      <c r="G204" s="110">
        <v>-577558</v>
      </c>
      <c r="H204" s="110">
        <v>61447</v>
      </c>
      <c r="I204" s="111">
        <f>SUM(F204:H204)</f>
        <v>-556642</v>
      </c>
      <c r="J204" s="110">
        <v>61447</v>
      </c>
      <c r="K204" s="110">
        <v>61447</v>
      </c>
      <c r="L204" s="110">
        <v>61446</v>
      </c>
      <c r="M204" s="111">
        <f>SUM(J204:L204)</f>
        <v>184340</v>
      </c>
      <c r="N204" s="110">
        <v>61447</v>
      </c>
      <c r="O204" s="110">
        <v>61447</v>
      </c>
      <c r="P204" s="110">
        <v>61447</v>
      </c>
      <c r="Q204" s="111">
        <f>SUM(N204:P204)</f>
        <v>184341</v>
      </c>
      <c r="R204" s="110">
        <v>61447</v>
      </c>
      <c r="S204" s="110">
        <v>61447</v>
      </c>
      <c r="T204" s="110">
        <v>65067</v>
      </c>
      <c r="U204" s="111">
        <f>SUM(R204:T204)</f>
        <v>187961</v>
      </c>
      <c r="V204" s="111">
        <f t="shared" si="114"/>
        <v>0</v>
      </c>
      <c r="W204" s="111">
        <f t="shared" si="106"/>
        <v>0</v>
      </c>
      <c r="X204" s="179">
        <f t="shared" si="107"/>
        <v>0</v>
      </c>
    </row>
    <row r="205" spans="1:25" s="8" customFormat="1" ht="25.5" hidden="1">
      <c r="A205" s="17">
        <f t="shared" si="113"/>
        <v>3</v>
      </c>
      <c r="B205" s="48"/>
      <c r="C205" s="24" t="s">
        <v>303</v>
      </c>
      <c r="D205" s="50" t="s">
        <v>66</v>
      </c>
      <c r="E205" s="110"/>
      <c r="F205" s="110"/>
      <c r="G205" s="110"/>
      <c r="H205" s="110"/>
      <c r="I205" s="111">
        <f t="shared" si="108"/>
        <v>0</v>
      </c>
      <c r="J205" s="110"/>
      <c r="K205" s="110"/>
      <c r="L205" s="110"/>
      <c r="M205" s="111">
        <f t="shared" si="109"/>
        <v>0</v>
      </c>
      <c r="N205" s="110"/>
      <c r="O205" s="110"/>
      <c r="P205" s="110"/>
      <c r="Q205" s="111">
        <f t="shared" si="110"/>
        <v>0</v>
      </c>
      <c r="R205" s="110"/>
      <c r="S205" s="110"/>
      <c r="T205" s="110"/>
      <c r="U205" s="111">
        <f t="shared" si="111"/>
        <v>0</v>
      </c>
      <c r="V205" s="111">
        <f t="shared" si="114"/>
        <v>0</v>
      </c>
      <c r="W205" s="111">
        <f t="shared" si="106"/>
        <v>0</v>
      </c>
      <c r="X205" s="179">
        <f t="shared" si="107"/>
        <v>0</v>
      </c>
    </row>
    <row r="206" spans="1:25" s="8" customFormat="1" hidden="1">
      <c r="A206" s="17">
        <f t="shared" si="113"/>
        <v>3</v>
      </c>
      <c r="B206" s="48"/>
      <c r="C206" s="25" t="s">
        <v>304</v>
      </c>
      <c r="D206" s="50" t="s">
        <v>67</v>
      </c>
      <c r="E206" s="110"/>
      <c r="F206" s="110"/>
      <c r="G206" s="110"/>
      <c r="H206" s="110"/>
      <c r="I206" s="111">
        <f t="shared" si="108"/>
        <v>0</v>
      </c>
      <c r="J206" s="110"/>
      <c r="K206" s="110"/>
      <c r="L206" s="110"/>
      <c r="M206" s="111">
        <f t="shared" si="109"/>
        <v>0</v>
      </c>
      <c r="N206" s="110"/>
      <c r="O206" s="110"/>
      <c r="P206" s="110"/>
      <c r="Q206" s="111">
        <f t="shared" si="110"/>
        <v>0</v>
      </c>
      <c r="R206" s="110"/>
      <c r="S206" s="110"/>
      <c r="T206" s="110"/>
      <c r="U206" s="111">
        <f t="shared" si="111"/>
        <v>0</v>
      </c>
      <c r="V206" s="111">
        <f t="shared" si="114"/>
        <v>0</v>
      </c>
      <c r="W206" s="111">
        <f t="shared" si="106"/>
        <v>0</v>
      </c>
      <c r="X206" s="179">
        <f t="shared" si="107"/>
        <v>0</v>
      </c>
    </row>
    <row r="207" spans="1:25" s="8" customFormat="1" hidden="1">
      <c r="A207" s="17">
        <f t="shared" si="113"/>
        <v>3</v>
      </c>
      <c r="B207" s="34"/>
      <c r="C207" s="24" t="s">
        <v>404</v>
      </c>
      <c r="D207" s="50" t="s">
        <v>72</v>
      </c>
      <c r="E207" s="110"/>
      <c r="F207" s="110"/>
      <c r="G207" s="110"/>
      <c r="H207" s="110"/>
      <c r="I207" s="111">
        <f t="shared" si="108"/>
        <v>0</v>
      </c>
      <c r="J207" s="110"/>
      <c r="K207" s="110"/>
      <c r="L207" s="110"/>
      <c r="M207" s="111">
        <f t="shared" si="109"/>
        <v>0</v>
      </c>
      <c r="N207" s="110"/>
      <c r="O207" s="110"/>
      <c r="P207" s="110"/>
      <c r="Q207" s="111">
        <f t="shared" si="110"/>
        <v>0</v>
      </c>
      <c r="R207" s="110"/>
      <c r="S207" s="110"/>
      <c r="T207" s="110"/>
      <c r="U207" s="111">
        <f t="shared" si="111"/>
        <v>0</v>
      </c>
      <c r="V207" s="111">
        <f t="shared" si="114"/>
        <v>0</v>
      </c>
      <c r="W207" s="111">
        <f t="shared" si="106"/>
        <v>0</v>
      </c>
      <c r="X207" s="179">
        <f t="shared" si="107"/>
        <v>0</v>
      </c>
    </row>
    <row r="208" spans="1:25" s="8" customFormat="1" ht="25.5" hidden="1">
      <c r="A208" s="17">
        <f t="shared" si="113"/>
        <v>3</v>
      </c>
      <c r="B208" s="48"/>
      <c r="C208" s="25" t="s">
        <v>396</v>
      </c>
      <c r="D208" s="50" t="s">
        <v>68</v>
      </c>
      <c r="E208" s="110"/>
      <c r="F208" s="110"/>
      <c r="G208" s="110"/>
      <c r="H208" s="110"/>
      <c r="I208" s="111">
        <f>SUM(F208:H208)</f>
        <v>0</v>
      </c>
      <c r="J208" s="110"/>
      <c r="K208" s="110"/>
      <c r="L208" s="110"/>
      <c r="M208" s="111">
        <f>SUM(J208:L208)</f>
        <v>0</v>
      </c>
      <c r="N208" s="110"/>
      <c r="O208" s="110"/>
      <c r="P208" s="110"/>
      <c r="Q208" s="111">
        <f>SUM(N208:P208)</f>
        <v>0</v>
      </c>
      <c r="R208" s="110"/>
      <c r="S208" s="110"/>
      <c r="T208" s="110"/>
      <c r="U208" s="111">
        <f>SUM(R208:T208)</f>
        <v>0</v>
      </c>
      <c r="V208" s="111">
        <f t="shared" si="114"/>
        <v>0</v>
      </c>
      <c r="W208" s="111">
        <f t="shared" si="106"/>
        <v>0</v>
      </c>
      <c r="X208" s="179">
        <f t="shared" si="107"/>
        <v>0</v>
      </c>
    </row>
    <row r="209" spans="1:24" s="8" customFormat="1" ht="25.5" hidden="1">
      <c r="A209" s="17">
        <f t="shared" si="113"/>
        <v>3</v>
      </c>
      <c r="B209" s="48"/>
      <c r="C209" s="25" t="s">
        <v>333</v>
      </c>
      <c r="D209" s="53" t="s">
        <v>332</v>
      </c>
      <c r="E209" s="110"/>
      <c r="F209" s="110"/>
      <c r="G209" s="110"/>
      <c r="H209" s="110"/>
      <c r="I209" s="111">
        <f t="shared" si="108"/>
        <v>0</v>
      </c>
      <c r="J209" s="110"/>
      <c r="K209" s="110"/>
      <c r="L209" s="110"/>
      <c r="M209" s="111">
        <f t="shared" si="109"/>
        <v>0</v>
      </c>
      <c r="N209" s="110"/>
      <c r="O209" s="110"/>
      <c r="P209" s="110"/>
      <c r="Q209" s="111">
        <f t="shared" si="110"/>
        <v>0</v>
      </c>
      <c r="R209" s="110"/>
      <c r="S209" s="110"/>
      <c r="T209" s="110"/>
      <c r="U209" s="111">
        <f t="shared" si="111"/>
        <v>0</v>
      </c>
      <c r="V209" s="111">
        <f t="shared" si="114"/>
        <v>0</v>
      </c>
      <c r="W209" s="111">
        <f t="shared" si="106"/>
        <v>0</v>
      </c>
      <c r="X209" s="179">
        <f t="shared" si="107"/>
        <v>0</v>
      </c>
    </row>
    <row r="210" spans="1:24" s="8" customFormat="1" hidden="1">
      <c r="A210" s="17">
        <f>MIN(A211:A231)</f>
        <v>3</v>
      </c>
      <c r="B210" s="48"/>
      <c r="C210" s="24" t="s">
        <v>107</v>
      </c>
      <c r="D210" s="50" t="s">
        <v>69</v>
      </c>
      <c r="E210" s="120">
        <f>SUBTOTAL(9,E211:E231)</f>
        <v>0</v>
      </c>
      <c r="F210" s="120">
        <f t="shared" ref="F210:U210" si="115">SUBTOTAL(9,F211:F231)</f>
        <v>0</v>
      </c>
      <c r="G210" s="120">
        <f t="shared" si="115"/>
        <v>0</v>
      </c>
      <c r="H210" s="120">
        <f t="shared" si="115"/>
        <v>0</v>
      </c>
      <c r="I210" s="120">
        <f t="shared" si="115"/>
        <v>0</v>
      </c>
      <c r="J210" s="120">
        <f t="shared" si="115"/>
        <v>0</v>
      </c>
      <c r="K210" s="120">
        <f t="shared" si="115"/>
        <v>0</v>
      </c>
      <c r="L210" s="120">
        <f t="shared" si="115"/>
        <v>0</v>
      </c>
      <c r="M210" s="120">
        <f t="shared" si="115"/>
        <v>0</v>
      </c>
      <c r="N210" s="120">
        <f t="shared" si="115"/>
        <v>0</v>
      </c>
      <c r="O210" s="120">
        <f t="shared" si="115"/>
        <v>0</v>
      </c>
      <c r="P210" s="120">
        <f t="shared" si="115"/>
        <v>0</v>
      </c>
      <c r="Q210" s="120">
        <f t="shared" si="115"/>
        <v>0</v>
      </c>
      <c r="R210" s="120">
        <f t="shared" si="115"/>
        <v>0</v>
      </c>
      <c r="S210" s="120">
        <f t="shared" si="115"/>
        <v>0</v>
      </c>
      <c r="T210" s="120">
        <f t="shared" si="115"/>
        <v>0</v>
      </c>
      <c r="U210" s="120">
        <f t="shared" si="115"/>
        <v>0</v>
      </c>
      <c r="V210" s="120">
        <f>SUBTOTAL(9,V211:V231)</f>
        <v>0</v>
      </c>
      <c r="W210" s="112">
        <f t="shared" si="106"/>
        <v>0</v>
      </c>
      <c r="X210" s="179">
        <f t="shared" si="107"/>
        <v>0</v>
      </c>
    </row>
    <row r="211" spans="1:24" s="8" customFormat="1" hidden="1">
      <c r="A211" s="17">
        <f t="shared" ref="A211:A231" si="116">IF(MAX(E211:Y211)=0,IF(MIN(E211:Y211)=0,3,2),2)</f>
        <v>3</v>
      </c>
      <c r="B211" s="48"/>
      <c r="C211" s="101" t="s">
        <v>309</v>
      </c>
      <c r="D211" s="53" t="s">
        <v>318</v>
      </c>
      <c r="E211" s="110"/>
      <c r="F211" s="110"/>
      <c r="G211" s="110"/>
      <c r="H211" s="110"/>
      <c r="I211" s="111">
        <f t="shared" ref="I211:I231" si="117">SUM(F211:H211)</f>
        <v>0</v>
      </c>
      <c r="J211" s="110"/>
      <c r="K211" s="110"/>
      <c r="L211" s="110"/>
      <c r="M211" s="111">
        <f t="shared" ref="M211:M231" si="118">SUM(J211:L211)</f>
        <v>0</v>
      </c>
      <c r="N211" s="110"/>
      <c r="O211" s="110"/>
      <c r="P211" s="110"/>
      <c r="Q211" s="111">
        <f t="shared" ref="Q211:Q231" si="119">SUM(N211:P211)</f>
        <v>0</v>
      </c>
      <c r="R211" s="110"/>
      <c r="S211" s="110"/>
      <c r="T211" s="110"/>
      <c r="U211" s="111">
        <f t="shared" ref="U211:U231" si="120">SUM(R211:T211)</f>
        <v>0</v>
      </c>
      <c r="V211" s="111">
        <f t="shared" ref="V211:V231" si="121">I211+M211+Q211+U211</f>
        <v>0</v>
      </c>
      <c r="W211" s="111">
        <f t="shared" si="106"/>
        <v>0</v>
      </c>
      <c r="X211" s="179">
        <f t="shared" si="107"/>
        <v>0</v>
      </c>
    </row>
    <row r="212" spans="1:24" s="8" customFormat="1" ht="25.5" hidden="1">
      <c r="A212" s="17">
        <f t="shared" si="116"/>
        <v>3</v>
      </c>
      <c r="B212" s="48"/>
      <c r="C212" s="101" t="s">
        <v>242</v>
      </c>
      <c r="D212" s="53" t="s">
        <v>243</v>
      </c>
      <c r="E212" s="110"/>
      <c r="F212" s="110"/>
      <c r="G212" s="110"/>
      <c r="H212" s="110"/>
      <c r="I212" s="111">
        <f t="shared" si="117"/>
        <v>0</v>
      </c>
      <c r="J212" s="110"/>
      <c r="K212" s="110"/>
      <c r="L212" s="110"/>
      <c r="M212" s="111">
        <f t="shared" si="118"/>
        <v>0</v>
      </c>
      <c r="N212" s="110"/>
      <c r="O212" s="110"/>
      <c r="P212" s="110"/>
      <c r="Q212" s="111">
        <f t="shared" si="119"/>
        <v>0</v>
      </c>
      <c r="R212" s="110"/>
      <c r="S212" s="110"/>
      <c r="T212" s="110"/>
      <c r="U212" s="111">
        <f t="shared" si="120"/>
        <v>0</v>
      </c>
      <c r="V212" s="111">
        <f t="shared" si="121"/>
        <v>0</v>
      </c>
      <c r="W212" s="111">
        <f t="shared" si="106"/>
        <v>0</v>
      </c>
      <c r="X212" s="179">
        <f t="shared" si="107"/>
        <v>0</v>
      </c>
    </row>
    <row r="213" spans="1:24" s="8" customFormat="1" hidden="1">
      <c r="A213" s="17">
        <f t="shared" si="116"/>
        <v>3</v>
      </c>
      <c r="B213" s="48"/>
      <c r="C213" s="101" t="s">
        <v>310</v>
      </c>
      <c r="D213" s="53" t="s">
        <v>244</v>
      </c>
      <c r="E213" s="110"/>
      <c r="F213" s="110"/>
      <c r="G213" s="110"/>
      <c r="H213" s="110"/>
      <c r="I213" s="111">
        <f t="shared" si="117"/>
        <v>0</v>
      </c>
      <c r="J213" s="110"/>
      <c r="K213" s="110"/>
      <c r="L213" s="110"/>
      <c r="M213" s="111">
        <f t="shared" si="118"/>
        <v>0</v>
      </c>
      <c r="N213" s="110"/>
      <c r="O213" s="110"/>
      <c r="P213" s="110"/>
      <c r="Q213" s="111">
        <f t="shared" si="119"/>
        <v>0</v>
      </c>
      <c r="R213" s="110"/>
      <c r="S213" s="110"/>
      <c r="T213" s="110"/>
      <c r="U213" s="111">
        <f t="shared" si="120"/>
        <v>0</v>
      </c>
      <c r="V213" s="111">
        <f t="shared" si="121"/>
        <v>0</v>
      </c>
      <c r="W213" s="111">
        <f t="shared" si="106"/>
        <v>0</v>
      </c>
      <c r="X213" s="179">
        <f t="shared" si="107"/>
        <v>0</v>
      </c>
    </row>
    <row r="214" spans="1:24" s="8" customFormat="1" hidden="1">
      <c r="A214" s="17">
        <f t="shared" si="116"/>
        <v>3</v>
      </c>
      <c r="B214" s="48"/>
      <c r="C214" s="101" t="s">
        <v>311</v>
      </c>
      <c r="D214" s="53" t="s">
        <v>245</v>
      </c>
      <c r="E214" s="110"/>
      <c r="F214" s="110"/>
      <c r="G214" s="110"/>
      <c r="H214" s="110"/>
      <c r="I214" s="111">
        <f t="shared" si="117"/>
        <v>0</v>
      </c>
      <c r="J214" s="110"/>
      <c r="K214" s="110"/>
      <c r="L214" s="110"/>
      <c r="M214" s="111">
        <f t="shared" si="118"/>
        <v>0</v>
      </c>
      <c r="N214" s="110"/>
      <c r="O214" s="110"/>
      <c r="P214" s="110"/>
      <c r="Q214" s="111">
        <f t="shared" si="119"/>
        <v>0</v>
      </c>
      <c r="R214" s="110"/>
      <c r="S214" s="110"/>
      <c r="T214" s="110"/>
      <c r="U214" s="111">
        <f t="shared" si="120"/>
        <v>0</v>
      </c>
      <c r="V214" s="111">
        <f t="shared" si="121"/>
        <v>0</v>
      </c>
      <c r="W214" s="111">
        <f t="shared" si="106"/>
        <v>0</v>
      </c>
      <c r="X214" s="179">
        <f t="shared" si="107"/>
        <v>0</v>
      </c>
    </row>
    <row r="215" spans="1:24" s="8" customFormat="1" ht="25.5" hidden="1">
      <c r="A215" s="17">
        <f t="shared" si="116"/>
        <v>3</v>
      </c>
      <c r="B215" s="48"/>
      <c r="C215" s="101" t="s">
        <v>246</v>
      </c>
      <c r="D215" s="53" t="s">
        <v>247</v>
      </c>
      <c r="E215" s="110"/>
      <c r="F215" s="110"/>
      <c r="G215" s="110"/>
      <c r="H215" s="110"/>
      <c r="I215" s="111">
        <f t="shared" si="117"/>
        <v>0</v>
      </c>
      <c r="J215" s="110"/>
      <c r="K215" s="110"/>
      <c r="L215" s="110"/>
      <c r="M215" s="111">
        <f t="shared" si="118"/>
        <v>0</v>
      </c>
      <c r="N215" s="110"/>
      <c r="O215" s="110"/>
      <c r="P215" s="110"/>
      <c r="Q215" s="111">
        <f t="shared" si="119"/>
        <v>0</v>
      </c>
      <c r="R215" s="110"/>
      <c r="S215" s="110"/>
      <c r="T215" s="110"/>
      <c r="U215" s="111">
        <f t="shared" si="120"/>
        <v>0</v>
      </c>
      <c r="V215" s="111">
        <f t="shared" si="121"/>
        <v>0</v>
      </c>
      <c r="W215" s="111">
        <f t="shared" si="106"/>
        <v>0</v>
      </c>
      <c r="X215" s="179">
        <f t="shared" si="107"/>
        <v>0</v>
      </c>
    </row>
    <row r="216" spans="1:24" s="8" customFormat="1" ht="25.5" hidden="1">
      <c r="A216" s="17">
        <f t="shared" si="116"/>
        <v>3</v>
      </c>
      <c r="B216" s="48"/>
      <c r="C216" s="101" t="s">
        <v>248</v>
      </c>
      <c r="D216" s="53" t="s">
        <v>249</v>
      </c>
      <c r="E216" s="110"/>
      <c r="F216" s="110"/>
      <c r="G216" s="110"/>
      <c r="H216" s="110"/>
      <c r="I216" s="111">
        <f t="shared" si="117"/>
        <v>0</v>
      </c>
      <c r="J216" s="110"/>
      <c r="K216" s="110"/>
      <c r="L216" s="110"/>
      <c r="M216" s="111">
        <f t="shared" si="118"/>
        <v>0</v>
      </c>
      <c r="N216" s="110"/>
      <c r="O216" s="110"/>
      <c r="P216" s="110"/>
      <c r="Q216" s="111">
        <f t="shared" si="119"/>
        <v>0</v>
      </c>
      <c r="R216" s="110"/>
      <c r="S216" s="110"/>
      <c r="T216" s="110"/>
      <c r="U216" s="111">
        <f t="shared" si="120"/>
        <v>0</v>
      </c>
      <c r="V216" s="111">
        <f t="shared" si="121"/>
        <v>0</v>
      </c>
      <c r="W216" s="111">
        <f t="shared" si="106"/>
        <v>0</v>
      </c>
      <c r="X216" s="179">
        <f t="shared" si="107"/>
        <v>0</v>
      </c>
    </row>
    <row r="217" spans="1:24" s="8" customFormat="1" ht="25.5" hidden="1">
      <c r="A217" s="17">
        <f t="shared" si="116"/>
        <v>3</v>
      </c>
      <c r="B217" s="48"/>
      <c r="C217" s="101" t="s">
        <v>250</v>
      </c>
      <c r="D217" s="53" t="s">
        <v>251</v>
      </c>
      <c r="E217" s="110"/>
      <c r="F217" s="110"/>
      <c r="G217" s="110"/>
      <c r="H217" s="110"/>
      <c r="I217" s="111">
        <f t="shared" si="117"/>
        <v>0</v>
      </c>
      <c r="J217" s="110"/>
      <c r="K217" s="110"/>
      <c r="L217" s="110"/>
      <c r="M217" s="111">
        <f t="shared" si="118"/>
        <v>0</v>
      </c>
      <c r="N217" s="110"/>
      <c r="O217" s="110"/>
      <c r="P217" s="110"/>
      <c r="Q217" s="111">
        <f t="shared" si="119"/>
        <v>0</v>
      </c>
      <c r="R217" s="110"/>
      <c r="S217" s="110"/>
      <c r="T217" s="110"/>
      <c r="U217" s="111">
        <f t="shared" si="120"/>
        <v>0</v>
      </c>
      <c r="V217" s="111">
        <f t="shared" si="121"/>
        <v>0</v>
      </c>
      <c r="W217" s="111">
        <f t="shared" si="106"/>
        <v>0</v>
      </c>
      <c r="X217" s="179">
        <f t="shared" si="107"/>
        <v>0</v>
      </c>
    </row>
    <row r="218" spans="1:24" s="8" customFormat="1" ht="25.5" hidden="1">
      <c r="A218" s="17">
        <f t="shared" si="116"/>
        <v>3</v>
      </c>
      <c r="B218" s="48"/>
      <c r="C218" s="101" t="s">
        <v>252</v>
      </c>
      <c r="D218" s="53" t="s">
        <v>253</v>
      </c>
      <c r="E218" s="110"/>
      <c r="F218" s="110"/>
      <c r="G218" s="110"/>
      <c r="H218" s="110"/>
      <c r="I218" s="111">
        <f t="shared" si="117"/>
        <v>0</v>
      </c>
      <c r="J218" s="110"/>
      <c r="K218" s="110"/>
      <c r="L218" s="110"/>
      <c r="M218" s="111">
        <f t="shared" si="118"/>
        <v>0</v>
      </c>
      <c r="N218" s="110"/>
      <c r="O218" s="110"/>
      <c r="P218" s="110"/>
      <c r="Q218" s="111">
        <f t="shared" si="119"/>
        <v>0</v>
      </c>
      <c r="R218" s="110"/>
      <c r="S218" s="110"/>
      <c r="T218" s="110"/>
      <c r="U218" s="111">
        <f t="shared" si="120"/>
        <v>0</v>
      </c>
      <c r="V218" s="111">
        <f t="shared" si="121"/>
        <v>0</v>
      </c>
      <c r="W218" s="111">
        <f t="shared" si="106"/>
        <v>0</v>
      </c>
      <c r="X218" s="179">
        <f t="shared" si="107"/>
        <v>0</v>
      </c>
    </row>
    <row r="219" spans="1:24" s="8" customFormat="1" hidden="1">
      <c r="A219" s="17">
        <f t="shared" si="116"/>
        <v>3</v>
      </c>
      <c r="B219" s="48"/>
      <c r="C219" s="101" t="s">
        <v>254</v>
      </c>
      <c r="D219" s="53" t="s">
        <v>255</v>
      </c>
      <c r="E219" s="110"/>
      <c r="F219" s="110"/>
      <c r="G219" s="110"/>
      <c r="H219" s="110"/>
      <c r="I219" s="111">
        <f t="shared" si="117"/>
        <v>0</v>
      </c>
      <c r="J219" s="110"/>
      <c r="K219" s="110"/>
      <c r="L219" s="110"/>
      <c r="M219" s="111">
        <f t="shared" si="118"/>
        <v>0</v>
      </c>
      <c r="N219" s="110"/>
      <c r="O219" s="110"/>
      <c r="P219" s="110"/>
      <c r="Q219" s="111">
        <f t="shared" si="119"/>
        <v>0</v>
      </c>
      <c r="R219" s="110"/>
      <c r="S219" s="110"/>
      <c r="T219" s="110"/>
      <c r="U219" s="111">
        <f t="shared" si="120"/>
        <v>0</v>
      </c>
      <c r="V219" s="111">
        <f t="shared" si="121"/>
        <v>0</v>
      </c>
      <c r="W219" s="111">
        <f t="shared" si="106"/>
        <v>0</v>
      </c>
      <c r="X219" s="179">
        <f t="shared" si="107"/>
        <v>0</v>
      </c>
    </row>
    <row r="220" spans="1:24" s="8" customFormat="1" hidden="1">
      <c r="A220" s="17">
        <f t="shared" si="116"/>
        <v>3</v>
      </c>
      <c r="B220" s="48"/>
      <c r="C220" s="101" t="s">
        <v>256</v>
      </c>
      <c r="D220" s="53" t="s">
        <v>257</v>
      </c>
      <c r="E220" s="110"/>
      <c r="F220" s="110"/>
      <c r="G220" s="110"/>
      <c r="H220" s="110"/>
      <c r="I220" s="111">
        <f t="shared" si="117"/>
        <v>0</v>
      </c>
      <c r="J220" s="110"/>
      <c r="K220" s="110"/>
      <c r="L220" s="110"/>
      <c r="M220" s="111">
        <f t="shared" si="118"/>
        <v>0</v>
      </c>
      <c r="N220" s="110"/>
      <c r="O220" s="110"/>
      <c r="P220" s="110"/>
      <c r="Q220" s="111">
        <f t="shared" si="119"/>
        <v>0</v>
      </c>
      <c r="R220" s="110"/>
      <c r="S220" s="110"/>
      <c r="T220" s="110"/>
      <c r="U220" s="111">
        <f t="shared" si="120"/>
        <v>0</v>
      </c>
      <c r="V220" s="111">
        <f t="shared" si="121"/>
        <v>0</v>
      </c>
      <c r="W220" s="111">
        <f t="shared" si="106"/>
        <v>0</v>
      </c>
      <c r="X220" s="179">
        <f t="shared" si="107"/>
        <v>0</v>
      </c>
    </row>
    <row r="221" spans="1:24" s="8" customFormat="1" ht="25.5" hidden="1">
      <c r="A221" s="17">
        <f t="shared" si="116"/>
        <v>3</v>
      </c>
      <c r="B221" s="48"/>
      <c r="C221" s="101" t="s">
        <v>312</v>
      </c>
      <c r="D221" s="53" t="s">
        <v>258</v>
      </c>
      <c r="E221" s="110"/>
      <c r="F221" s="110"/>
      <c r="G221" s="110"/>
      <c r="H221" s="110"/>
      <c r="I221" s="111">
        <f t="shared" si="117"/>
        <v>0</v>
      </c>
      <c r="J221" s="110"/>
      <c r="K221" s="110"/>
      <c r="L221" s="110"/>
      <c r="M221" s="111">
        <f t="shared" si="118"/>
        <v>0</v>
      </c>
      <c r="N221" s="110"/>
      <c r="O221" s="110"/>
      <c r="P221" s="110"/>
      <c r="Q221" s="111">
        <f t="shared" si="119"/>
        <v>0</v>
      </c>
      <c r="R221" s="110"/>
      <c r="S221" s="110"/>
      <c r="T221" s="110"/>
      <c r="U221" s="111">
        <f t="shared" si="120"/>
        <v>0</v>
      </c>
      <c r="V221" s="111">
        <f t="shared" si="121"/>
        <v>0</v>
      </c>
      <c r="W221" s="111">
        <f t="shared" si="106"/>
        <v>0</v>
      </c>
      <c r="X221" s="179">
        <f t="shared" si="107"/>
        <v>0</v>
      </c>
    </row>
    <row r="222" spans="1:24" s="8" customFormat="1" hidden="1">
      <c r="A222" s="17">
        <f t="shared" si="116"/>
        <v>3</v>
      </c>
      <c r="B222" s="48"/>
      <c r="C222" s="101" t="s">
        <v>259</v>
      </c>
      <c r="D222" s="53" t="s">
        <v>260</v>
      </c>
      <c r="E222" s="110"/>
      <c r="F222" s="110"/>
      <c r="G222" s="110"/>
      <c r="H222" s="110"/>
      <c r="I222" s="111">
        <f t="shared" si="117"/>
        <v>0</v>
      </c>
      <c r="J222" s="110"/>
      <c r="K222" s="110"/>
      <c r="L222" s="110"/>
      <c r="M222" s="111">
        <f t="shared" si="118"/>
        <v>0</v>
      </c>
      <c r="N222" s="110"/>
      <c r="O222" s="110"/>
      <c r="P222" s="110"/>
      <c r="Q222" s="111">
        <f t="shared" si="119"/>
        <v>0</v>
      </c>
      <c r="R222" s="110"/>
      <c r="S222" s="110"/>
      <c r="T222" s="110"/>
      <c r="U222" s="111">
        <f t="shared" si="120"/>
        <v>0</v>
      </c>
      <c r="V222" s="111">
        <f t="shared" si="121"/>
        <v>0</v>
      </c>
      <c r="W222" s="111">
        <f t="shared" si="106"/>
        <v>0</v>
      </c>
      <c r="X222" s="179">
        <f t="shared" si="107"/>
        <v>0</v>
      </c>
    </row>
    <row r="223" spans="1:24" s="8" customFormat="1" ht="25.5" hidden="1">
      <c r="A223" s="17">
        <f t="shared" si="116"/>
        <v>3</v>
      </c>
      <c r="B223" s="48"/>
      <c r="C223" s="101" t="s">
        <v>261</v>
      </c>
      <c r="D223" s="53" t="s">
        <v>262</v>
      </c>
      <c r="E223" s="110"/>
      <c r="F223" s="110"/>
      <c r="G223" s="110"/>
      <c r="H223" s="110"/>
      <c r="I223" s="111">
        <f t="shared" si="117"/>
        <v>0</v>
      </c>
      <c r="J223" s="110"/>
      <c r="K223" s="110"/>
      <c r="L223" s="110"/>
      <c r="M223" s="111">
        <f t="shared" si="118"/>
        <v>0</v>
      </c>
      <c r="N223" s="110"/>
      <c r="O223" s="110"/>
      <c r="P223" s="110"/>
      <c r="Q223" s="111">
        <f t="shared" si="119"/>
        <v>0</v>
      </c>
      <c r="R223" s="110"/>
      <c r="S223" s="110"/>
      <c r="T223" s="110"/>
      <c r="U223" s="111">
        <f t="shared" si="120"/>
        <v>0</v>
      </c>
      <c r="V223" s="111">
        <f t="shared" si="121"/>
        <v>0</v>
      </c>
      <c r="W223" s="111">
        <f t="shared" si="106"/>
        <v>0</v>
      </c>
      <c r="X223" s="179">
        <f t="shared" si="107"/>
        <v>0</v>
      </c>
    </row>
    <row r="224" spans="1:24" s="8" customFormat="1" ht="25.5" hidden="1">
      <c r="A224" s="17">
        <f t="shared" si="116"/>
        <v>3</v>
      </c>
      <c r="B224" s="48"/>
      <c r="C224" s="101" t="s">
        <v>313</v>
      </c>
      <c r="D224" s="53" t="s">
        <v>319</v>
      </c>
      <c r="E224" s="110"/>
      <c r="F224" s="110"/>
      <c r="G224" s="110"/>
      <c r="H224" s="110"/>
      <c r="I224" s="111">
        <f t="shared" si="117"/>
        <v>0</v>
      </c>
      <c r="J224" s="110"/>
      <c r="K224" s="110"/>
      <c r="L224" s="110"/>
      <c r="M224" s="111">
        <f t="shared" si="118"/>
        <v>0</v>
      </c>
      <c r="N224" s="110"/>
      <c r="O224" s="110"/>
      <c r="P224" s="110"/>
      <c r="Q224" s="111">
        <f t="shared" si="119"/>
        <v>0</v>
      </c>
      <c r="R224" s="110"/>
      <c r="S224" s="110"/>
      <c r="T224" s="110"/>
      <c r="U224" s="111">
        <f t="shared" si="120"/>
        <v>0</v>
      </c>
      <c r="V224" s="111">
        <f t="shared" si="121"/>
        <v>0</v>
      </c>
      <c r="W224" s="111">
        <f t="shared" si="106"/>
        <v>0</v>
      </c>
      <c r="X224" s="179">
        <f t="shared" si="107"/>
        <v>0</v>
      </c>
    </row>
    <row r="225" spans="1:24" s="8" customFormat="1" ht="25.5" hidden="1">
      <c r="A225" s="17">
        <f t="shared" si="116"/>
        <v>3</v>
      </c>
      <c r="B225" s="48"/>
      <c r="C225" s="101" t="s">
        <v>314</v>
      </c>
      <c r="D225" s="53" t="s">
        <v>320</v>
      </c>
      <c r="E225" s="110"/>
      <c r="F225" s="110"/>
      <c r="G225" s="110"/>
      <c r="H225" s="110"/>
      <c r="I225" s="111">
        <f t="shared" si="117"/>
        <v>0</v>
      </c>
      <c r="J225" s="110"/>
      <c r="K225" s="110"/>
      <c r="L225" s="110"/>
      <c r="M225" s="111">
        <f t="shared" si="118"/>
        <v>0</v>
      </c>
      <c r="N225" s="110"/>
      <c r="O225" s="110"/>
      <c r="P225" s="110"/>
      <c r="Q225" s="111">
        <f t="shared" si="119"/>
        <v>0</v>
      </c>
      <c r="R225" s="110"/>
      <c r="S225" s="110"/>
      <c r="T225" s="110"/>
      <c r="U225" s="111">
        <f t="shared" si="120"/>
        <v>0</v>
      </c>
      <c r="V225" s="111">
        <f t="shared" si="121"/>
        <v>0</v>
      </c>
      <c r="W225" s="111">
        <f t="shared" si="106"/>
        <v>0</v>
      </c>
      <c r="X225" s="179">
        <f t="shared" si="107"/>
        <v>0</v>
      </c>
    </row>
    <row r="226" spans="1:24" s="8" customFormat="1" hidden="1">
      <c r="A226" s="17">
        <f t="shared" si="116"/>
        <v>3</v>
      </c>
      <c r="B226" s="48"/>
      <c r="C226" s="101" t="s">
        <v>263</v>
      </c>
      <c r="D226" s="53" t="s">
        <v>264</v>
      </c>
      <c r="E226" s="110"/>
      <c r="F226" s="110"/>
      <c r="G226" s="110"/>
      <c r="H226" s="110"/>
      <c r="I226" s="111">
        <f t="shared" si="117"/>
        <v>0</v>
      </c>
      <c r="J226" s="110"/>
      <c r="K226" s="110"/>
      <c r="L226" s="110"/>
      <c r="M226" s="111">
        <f t="shared" si="118"/>
        <v>0</v>
      </c>
      <c r="N226" s="110"/>
      <c r="O226" s="110"/>
      <c r="P226" s="110"/>
      <c r="Q226" s="111">
        <f t="shared" si="119"/>
        <v>0</v>
      </c>
      <c r="R226" s="110"/>
      <c r="S226" s="110"/>
      <c r="T226" s="110"/>
      <c r="U226" s="111">
        <f t="shared" si="120"/>
        <v>0</v>
      </c>
      <c r="V226" s="111">
        <f t="shared" si="121"/>
        <v>0</v>
      </c>
      <c r="W226" s="111">
        <f t="shared" si="106"/>
        <v>0</v>
      </c>
      <c r="X226" s="179">
        <f t="shared" si="107"/>
        <v>0</v>
      </c>
    </row>
    <row r="227" spans="1:24" s="8" customFormat="1" hidden="1">
      <c r="A227" s="17">
        <f t="shared" si="116"/>
        <v>3</v>
      </c>
      <c r="B227" s="48"/>
      <c r="C227" s="101" t="s">
        <v>265</v>
      </c>
      <c r="D227" s="53" t="s">
        <v>266</v>
      </c>
      <c r="E227" s="110"/>
      <c r="F227" s="110"/>
      <c r="G227" s="110"/>
      <c r="H227" s="110"/>
      <c r="I227" s="111">
        <f t="shared" si="117"/>
        <v>0</v>
      </c>
      <c r="J227" s="110"/>
      <c r="K227" s="110"/>
      <c r="L227" s="110"/>
      <c r="M227" s="111">
        <f t="shared" si="118"/>
        <v>0</v>
      </c>
      <c r="N227" s="110"/>
      <c r="O227" s="110"/>
      <c r="P227" s="110"/>
      <c r="Q227" s="111">
        <f t="shared" si="119"/>
        <v>0</v>
      </c>
      <c r="R227" s="110"/>
      <c r="S227" s="110"/>
      <c r="T227" s="110"/>
      <c r="U227" s="111">
        <f t="shared" si="120"/>
        <v>0</v>
      </c>
      <c r="V227" s="111">
        <f t="shared" si="121"/>
        <v>0</v>
      </c>
      <c r="W227" s="111">
        <f t="shared" si="106"/>
        <v>0</v>
      </c>
      <c r="X227" s="179">
        <f t="shared" si="107"/>
        <v>0</v>
      </c>
    </row>
    <row r="228" spans="1:24" s="8" customFormat="1" ht="25.5" hidden="1">
      <c r="A228" s="17">
        <f t="shared" si="116"/>
        <v>3</v>
      </c>
      <c r="B228" s="48"/>
      <c r="C228" s="101" t="s">
        <v>397</v>
      </c>
      <c r="D228" s="53" t="s">
        <v>321</v>
      </c>
      <c r="E228" s="110"/>
      <c r="F228" s="110"/>
      <c r="G228" s="110"/>
      <c r="H228" s="110"/>
      <c r="I228" s="111">
        <f t="shared" si="117"/>
        <v>0</v>
      </c>
      <c r="J228" s="110"/>
      <c r="K228" s="110"/>
      <c r="L228" s="110"/>
      <c r="M228" s="111">
        <f t="shared" si="118"/>
        <v>0</v>
      </c>
      <c r="N228" s="110"/>
      <c r="O228" s="110"/>
      <c r="P228" s="110"/>
      <c r="Q228" s="111">
        <f t="shared" si="119"/>
        <v>0</v>
      </c>
      <c r="R228" s="110"/>
      <c r="S228" s="110"/>
      <c r="T228" s="110"/>
      <c r="U228" s="111">
        <f t="shared" si="120"/>
        <v>0</v>
      </c>
      <c r="V228" s="111">
        <f t="shared" si="121"/>
        <v>0</v>
      </c>
      <c r="W228" s="111">
        <f t="shared" si="106"/>
        <v>0</v>
      </c>
      <c r="X228" s="179">
        <f t="shared" si="107"/>
        <v>0</v>
      </c>
    </row>
    <row r="229" spans="1:24" s="8" customFormat="1" ht="25.5" hidden="1">
      <c r="A229" s="17">
        <f t="shared" si="116"/>
        <v>3</v>
      </c>
      <c r="B229" s="48"/>
      <c r="C229" s="101" t="s">
        <v>315</v>
      </c>
      <c r="D229" s="53" t="s">
        <v>322</v>
      </c>
      <c r="E229" s="110"/>
      <c r="F229" s="110"/>
      <c r="G229" s="110"/>
      <c r="H229" s="110"/>
      <c r="I229" s="111">
        <f t="shared" si="117"/>
        <v>0</v>
      </c>
      <c r="J229" s="110"/>
      <c r="K229" s="110"/>
      <c r="L229" s="110"/>
      <c r="M229" s="111">
        <f t="shared" si="118"/>
        <v>0</v>
      </c>
      <c r="N229" s="110"/>
      <c r="O229" s="110"/>
      <c r="P229" s="110"/>
      <c r="Q229" s="111">
        <f t="shared" si="119"/>
        <v>0</v>
      </c>
      <c r="R229" s="110"/>
      <c r="S229" s="110"/>
      <c r="T229" s="110"/>
      <c r="U229" s="111">
        <f t="shared" si="120"/>
        <v>0</v>
      </c>
      <c r="V229" s="111">
        <f t="shared" si="121"/>
        <v>0</v>
      </c>
      <c r="W229" s="111">
        <f t="shared" si="106"/>
        <v>0</v>
      </c>
      <c r="X229" s="179">
        <f t="shared" si="107"/>
        <v>0</v>
      </c>
    </row>
    <row r="230" spans="1:24" s="8" customFormat="1" ht="25.5" hidden="1">
      <c r="A230" s="17">
        <f t="shared" si="116"/>
        <v>3</v>
      </c>
      <c r="B230" s="48"/>
      <c r="C230" s="101" t="s">
        <v>316</v>
      </c>
      <c r="D230" s="53" t="s">
        <v>323</v>
      </c>
      <c r="E230" s="110"/>
      <c r="F230" s="110"/>
      <c r="G230" s="110"/>
      <c r="H230" s="110"/>
      <c r="I230" s="111">
        <f t="shared" si="117"/>
        <v>0</v>
      </c>
      <c r="J230" s="110"/>
      <c r="K230" s="110"/>
      <c r="L230" s="110"/>
      <c r="M230" s="111">
        <f t="shared" si="118"/>
        <v>0</v>
      </c>
      <c r="N230" s="110"/>
      <c r="O230" s="110"/>
      <c r="P230" s="110"/>
      <c r="Q230" s="111">
        <f t="shared" si="119"/>
        <v>0</v>
      </c>
      <c r="R230" s="110"/>
      <c r="S230" s="110"/>
      <c r="T230" s="110"/>
      <c r="U230" s="111">
        <f t="shared" si="120"/>
        <v>0</v>
      </c>
      <c r="V230" s="111">
        <f t="shared" si="121"/>
        <v>0</v>
      </c>
      <c r="W230" s="111">
        <f t="shared" ref="W230:W246" si="122">E230-I230-M230-Q230-U230</f>
        <v>0</v>
      </c>
      <c r="X230" s="179">
        <f t="shared" ref="X230:X246" si="123">IF(E230&lt;&gt;0,V230/E230,0)</f>
        <v>0</v>
      </c>
    </row>
    <row r="231" spans="1:24" s="8" customFormat="1" ht="25.5" hidden="1">
      <c r="A231" s="17">
        <f t="shared" si="116"/>
        <v>3</v>
      </c>
      <c r="B231" s="48"/>
      <c r="C231" s="101" t="s">
        <v>317</v>
      </c>
      <c r="D231" s="53" t="s">
        <v>324</v>
      </c>
      <c r="E231" s="110"/>
      <c r="F231" s="110"/>
      <c r="G231" s="110"/>
      <c r="H231" s="110"/>
      <c r="I231" s="111">
        <f t="shared" si="117"/>
        <v>0</v>
      </c>
      <c r="J231" s="110"/>
      <c r="K231" s="110"/>
      <c r="L231" s="110"/>
      <c r="M231" s="111">
        <f t="shared" si="118"/>
        <v>0</v>
      </c>
      <c r="N231" s="110"/>
      <c r="O231" s="110"/>
      <c r="P231" s="110"/>
      <c r="Q231" s="111">
        <f t="shared" si="119"/>
        <v>0</v>
      </c>
      <c r="R231" s="110"/>
      <c r="S231" s="110"/>
      <c r="T231" s="110"/>
      <c r="U231" s="111">
        <f t="shared" si="120"/>
        <v>0</v>
      </c>
      <c r="V231" s="111">
        <f t="shared" si="121"/>
        <v>0</v>
      </c>
      <c r="W231" s="111">
        <f t="shared" si="122"/>
        <v>0</v>
      </c>
      <c r="X231" s="179">
        <f t="shared" si="123"/>
        <v>0</v>
      </c>
    </row>
    <row r="232" spans="1:24" s="8" customFormat="1" hidden="1">
      <c r="A232" s="17">
        <f>MIN(A233:A235)</f>
        <v>3</v>
      </c>
      <c r="B232" s="51"/>
      <c r="C232" s="25" t="s">
        <v>108</v>
      </c>
      <c r="D232" s="176" t="s">
        <v>70</v>
      </c>
      <c r="E232" s="120">
        <f>SUBTOTAL(9,E233:E235)</f>
        <v>0</v>
      </c>
      <c r="F232" s="120">
        <f t="shared" ref="F232:U232" si="124">SUBTOTAL(9,F233:F235)</f>
        <v>0</v>
      </c>
      <c r="G232" s="120">
        <f t="shared" si="124"/>
        <v>0</v>
      </c>
      <c r="H232" s="120">
        <f t="shared" si="124"/>
        <v>0</v>
      </c>
      <c r="I232" s="120">
        <f t="shared" si="124"/>
        <v>0</v>
      </c>
      <c r="J232" s="120">
        <f t="shared" si="124"/>
        <v>0</v>
      </c>
      <c r="K232" s="120">
        <f t="shared" si="124"/>
        <v>0</v>
      </c>
      <c r="L232" s="120">
        <f t="shared" si="124"/>
        <v>0</v>
      </c>
      <c r="M232" s="120">
        <f t="shared" si="124"/>
        <v>0</v>
      </c>
      <c r="N232" s="120">
        <f t="shared" si="124"/>
        <v>0</v>
      </c>
      <c r="O232" s="120">
        <f t="shared" si="124"/>
        <v>0</v>
      </c>
      <c r="P232" s="120">
        <f t="shared" si="124"/>
        <v>0</v>
      </c>
      <c r="Q232" s="120">
        <f t="shared" si="124"/>
        <v>0</v>
      </c>
      <c r="R232" s="120">
        <f t="shared" si="124"/>
        <v>0</v>
      </c>
      <c r="S232" s="120">
        <f t="shared" si="124"/>
        <v>0</v>
      </c>
      <c r="T232" s="120">
        <f t="shared" si="124"/>
        <v>0</v>
      </c>
      <c r="U232" s="120">
        <f t="shared" si="124"/>
        <v>0</v>
      </c>
      <c r="V232" s="120">
        <f>SUBTOTAL(9,V233:V235)</f>
        <v>0</v>
      </c>
      <c r="W232" s="112">
        <f t="shared" si="122"/>
        <v>0</v>
      </c>
      <c r="X232" s="179">
        <f t="shared" si="123"/>
        <v>0</v>
      </c>
    </row>
    <row r="233" spans="1:24" s="8" customFormat="1" ht="25.5" hidden="1">
      <c r="A233" s="17">
        <f>IF(MAX(E233:Y233)=0,IF(MIN(E233:Y233)=0,3,2),2)</f>
        <v>3</v>
      </c>
      <c r="B233" s="51"/>
      <c r="C233" s="52" t="s">
        <v>328</v>
      </c>
      <c r="D233" s="176" t="s">
        <v>325</v>
      </c>
      <c r="E233" s="110"/>
      <c r="F233" s="110"/>
      <c r="G233" s="110"/>
      <c r="H233" s="110"/>
      <c r="I233" s="111">
        <f>SUM(F233:H233)</f>
        <v>0</v>
      </c>
      <c r="J233" s="110"/>
      <c r="K233" s="110"/>
      <c r="L233" s="110"/>
      <c r="M233" s="111">
        <f>SUM(J233:L233)</f>
        <v>0</v>
      </c>
      <c r="N233" s="110"/>
      <c r="O233" s="110"/>
      <c r="P233" s="110"/>
      <c r="Q233" s="111">
        <f>SUM(N233:P233)</f>
        <v>0</v>
      </c>
      <c r="R233" s="110"/>
      <c r="S233" s="110"/>
      <c r="T233" s="110"/>
      <c r="U233" s="111">
        <f>SUM(R233:T233)</f>
        <v>0</v>
      </c>
      <c r="V233" s="111">
        <f>I233+M233+Q233+U233</f>
        <v>0</v>
      </c>
      <c r="W233" s="111">
        <f t="shared" si="122"/>
        <v>0</v>
      </c>
      <c r="X233" s="179">
        <f t="shared" si="123"/>
        <v>0</v>
      </c>
    </row>
    <row r="234" spans="1:24" s="8" customFormat="1" hidden="1">
      <c r="A234" s="17">
        <f>IF(MAX(E234:Y234)=0,IF(MIN(E234:Y234)=0,3,2),2)</f>
        <v>3</v>
      </c>
      <c r="B234" s="51"/>
      <c r="C234" s="52" t="s">
        <v>329</v>
      </c>
      <c r="D234" s="176" t="s">
        <v>326</v>
      </c>
      <c r="E234" s="110"/>
      <c r="F234" s="110"/>
      <c r="G234" s="110"/>
      <c r="H234" s="110"/>
      <c r="I234" s="111">
        <f>SUM(F234:H234)</f>
        <v>0</v>
      </c>
      <c r="J234" s="110"/>
      <c r="K234" s="110"/>
      <c r="L234" s="110"/>
      <c r="M234" s="111">
        <f>SUM(J234:L234)</f>
        <v>0</v>
      </c>
      <c r="N234" s="110"/>
      <c r="O234" s="110"/>
      <c r="P234" s="110"/>
      <c r="Q234" s="111">
        <f>SUM(N234:P234)</f>
        <v>0</v>
      </c>
      <c r="R234" s="110"/>
      <c r="S234" s="110"/>
      <c r="T234" s="110"/>
      <c r="U234" s="111">
        <f>SUM(R234:T234)</f>
        <v>0</v>
      </c>
      <c r="V234" s="111">
        <f>I234+M234+Q234+U234</f>
        <v>0</v>
      </c>
      <c r="W234" s="111">
        <f t="shared" si="122"/>
        <v>0</v>
      </c>
      <c r="X234" s="179">
        <f t="shared" si="123"/>
        <v>0</v>
      </c>
    </row>
    <row r="235" spans="1:24" s="8" customFormat="1" ht="25.5" hidden="1">
      <c r="A235" s="17">
        <f>IF(MAX(E235:Y235)=0,IF(MIN(E235:Y235)=0,3,2),2)</f>
        <v>3</v>
      </c>
      <c r="B235" s="51"/>
      <c r="C235" s="52" t="s">
        <v>330</v>
      </c>
      <c r="D235" s="176" t="s">
        <v>327</v>
      </c>
      <c r="E235" s="110"/>
      <c r="F235" s="110"/>
      <c r="G235" s="110"/>
      <c r="H235" s="110"/>
      <c r="I235" s="111">
        <f>SUM(F235:H235)</f>
        <v>0</v>
      </c>
      <c r="J235" s="110"/>
      <c r="K235" s="110"/>
      <c r="L235" s="110"/>
      <c r="M235" s="111">
        <f>SUM(J235:L235)</f>
        <v>0</v>
      </c>
      <c r="N235" s="110"/>
      <c r="O235" s="110"/>
      <c r="P235" s="110"/>
      <c r="Q235" s="111">
        <f>SUM(N235:P235)</f>
        <v>0</v>
      </c>
      <c r="R235" s="110"/>
      <c r="S235" s="110"/>
      <c r="T235" s="110"/>
      <c r="U235" s="111">
        <f>SUM(R235:T235)</f>
        <v>0</v>
      </c>
      <c r="V235" s="111">
        <f>I235+M235+Q235+U235</f>
        <v>0</v>
      </c>
      <c r="W235" s="111">
        <f t="shared" si="122"/>
        <v>0</v>
      </c>
      <c r="X235" s="179">
        <f t="shared" si="123"/>
        <v>0</v>
      </c>
    </row>
    <row r="236" spans="1:24" s="8" customFormat="1" hidden="1">
      <c r="A236" s="17">
        <f>MIN(A237:A238)</f>
        <v>3</v>
      </c>
      <c r="B236" s="35"/>
      <c r="C236" s="60" t="s">
        <v>109</v>
      </c>
      <c r="D236" s="56" t="s">
        <v>102</v>
      </c>
      <c r="E236" s="120">
        <f>SUBTOTAL(9,E237:E238)</f>
        <v>0</v>
      </c>
      <c r="F236" s="120">
        <f t="shared" ref="F236:U236" si="125">SUBTOTAL(9,F237:F238)</f>
        <v>0</v>
      </c>
      <c r="G236" s="120">
        <f t="shared" si="125"/>
        <v>0</v>
      </c>
      <c r="H236" s="120">
        <f t="shared" si="125"/>
        <v>0</v>
      </c>
      <c r="I236" s="120">
        <f t="shared" si="125"/>
        <v>0</v>
      </c>
      <c r="J236" s="120">
        <f t="shared" si="125"/>
        <v>0</v>
      </c>
      <c r="K236" s="120">
        <f t="shared" si="125"/>
        <v>0</v>
      </c>
      <c r="L236" s="120">
        <f t="shared" si="125"/>
        <v>0</v>
      </c>
      <c r="M236" s="120">
        <f t="shared" si="125"/>
        <v>0</v>
      </c>
      <c r="N236" s="120">
        <f t="shared" si="125"/>
        <v>0</v>
      </c>
      <c r="O236" s="120">
        <f t="shared" si="125"/>
        <v>0</v>
      </c>
      <c r="P236" s="120">
        <f t="shared" si="125"/>
        <v>0</v>
      </c>
      <c r="Q236" s="120">
        <f t="shared" si="125"/>
        <v>0</v>
      </c>
      <c r="R236" s="120">
        <f t="shared" si="125"/>
        <v>0</v>
      </c>
      <c r="S236" s="120">
        <f t="shared" si="125"/>
        <v>0</v>
      </c>
      <c r="T236" s="120">
        <f t="shared" si="125"/>
        <v>0</v>
      </c>
      <c r="U236" s="120">
        <f t="shared" si="125"/>
        <v>0</v>
      </c>
      <c r="V236" s="120">
        <f>SUBTOTAL(9,V237:V238)</f>
        <v>0</v>
      </c>
      <c r="W236" s="112">
        <f t="shared" si="122"/>
        <v>0</v>
      </c>
      <c r="X236" s="179">
        <f t="shared" si="123"/>
        <v>0</v>
      </c>
    </row>
    <row r="237" spans="1:24" s="8" customFormat="1" hidden="1">
      <c r="A237" s="17">
        <f>IF(MAX(E237:Y237)=0,IF(MIN(E237:Y237)=0,3,2),2)</f>
        <v>3</v>
      </c>
      <c r="B237" s="35"/>
      <c r="C237" s="126" t="s">
        <v>212</v>
      </c>
      <c r="D237" s="124" t="s">
        <v>208</v>
      </c>
      <c r="E237" s="110"/>
      <c r="F237" s="110"/>
      <c r="G237" s="110"/>
      <c r="H237" s="110"/>
      <c r="I237" s="111">
        <f>SUM(F237:H237)</f>
        <v>0</v>
      </c>
      <c r="J237" s="110"/>
      <c r="K237" s="110"/>
      <c r="L237" s="110"/>
      <c r="M237" s="111">
        <f>SUM(J237:L237)</f>
        <v>0</v>
      </c>
      <c r="N237" s="110"/>
      <c r="O237" s="110"/>
      <c r="P237" s="110"/>
      <c r="Q237" s="111">
        <f>SUM(N237:P237)</f>
        <v>0</v>
      </c>
      <c r="R237" s="110"/>
      <c r="S237" s="110"/>
      <c r="T237" s="110"/>
      <c r="U237" s="111">
        <f>SUM(R237:T237)</f>
        <v>0</v>
      </c>
      <c r="V237" s="111">
        <f>I237+M237+Q237+U237</f>
        <v>0</v>
      </c>
      <c r="W237" s="111">
        <f t="shared" si="122"/>
        <v>0</v>
      </c>
      <c r="X237" s="179">
        <f t="shared" si="123"/>
        <v>0</v>
      </c>
    </row>
    <row r="238" spans="1:24" s="8" customFormat="1" hidden="1">
      <c r="A238" s="17">
        <f>IF(MAX(E238:Y238)=0,IF(MIN(E238:Y238)=0,3,2),2)</f>
        <v>3</v>
      </c>
      <c r="B238" s="35"/>
      <c r="C238" s="126" t="s">
        <v>213</v>
      </c>
      <c r="D238" s="124" t="s">
        <v>209</v>
      </c>
      <c r="E238" s="110"/>
      <c r="F238" s="110"/>
      <c r="G238" s="110"/>
      <c r="H238" s="110"/>
      <c r="I238" s="111">
        <f>SUM(F238:H238)</f>
        <v>0</v>
      </c>
      <c r="J238" s="110"/>
      <c r="K238" s="110"/>
      <c r="L238" s="110"/>
      <c r="M238" s="111">
        <f>SUM(J238:L238)</f>
        <v>0</v>
      </c>
      <c r="N238" s="110"/>
      <c r="O238" s="110"/>
      <c r="P238" s="110"/>
      <c r="Q238" s="111">
        <f>SUM(N238:P238)</f>
        <v>0</v>
      </c>
      <c r="R238" s="110"/>
      <c r="S238" s="110"/>
      <c r="T238" s="110"/>
      <c r="U238" s="111">
        <f>SUM(R238:T238)</f>
        <v>0</v>
      </c>
      <c r="V238" s="111">
        <f>I238+M238+Q238+U238</f>
        <v>0</v>
      </c>
      <c r="W238" s="111">
        <f t="shared" si="122"/>
        <v>0</v>
      </c>
      <c r="X238" s="179">
        <f t="shared" si="123"/>
        <v>0</v>
      </c>
    </row>
    <row r="239" spans="1:24" s="8" customFormat="1" hidden="1">
      <c r="A239" s="17">
        <f>MIN(A240:A241)</f>
        <v>3</v>
      </c>
      <c r="B239" s="35"/>
      <c r="C239" s="60" t="s">
        <v>423</v>
      </c>
      <c r="D239" s="56" t="s">
        <v>103</v>
      </c>
      <c r="E239" s="120">
        <f>SUBTOTAL(9,E240:E241)</f>
        <v>0</v>
      </c>
      <c r="F239" s="120">
        <f t="shared" ref="F239:U239" si="126">SUBTOTAL(9,F240:F241)</f>
        <v>0</v>
      </c>
      <c r="G239" s="120">
        <f t="shared" si="126"/>
        <v>0</v>
      </c>
      <c r="H239" s="120">
        <f t="shared" si="126"/>
        <v>0</v>
      </c>
      <c r="I239" s="120">
        <f t="shared" si="126"/>
        <v>0</v>
      </c>
      <c r="J239" s="120">
        <f t="shared" si="126"/>
        <v>0</v>
      </c>
      <c r="K239" s="120">
        <f t="shared" si="126"/>
        <v>0</v>
      </c>
      <c r="L239" s="120">
        <f t="shared" si="126"/>
        <v>0</v>
      </c>
      <c r="M239" s="120">
        <f t="shared" si="126"/>
        <v>0</v>
      </c>
      <c r="N239" s="120">
        <f t="shared" si="126"/>
        <v>0</v>
      </c>
      <c r="O239" s="120">
        <f t="shared" si="126"/>
        <v>0</v>
      </c>
      <c r="P239" s="120">
        <f t="shared" si="126"/>
        <v>0</v>
      </c>
      <c r="Q239" s="120">
        <f t="shared" si="126"/>
        <v>0</v>
      </c>
      <c r="R239" s="120">
        <f t="shared" si="126"/>
        <v>0</v>
      </c>
      <c r="S239" s="120">
        <f t="shared" si="126"/>
        <v>0</v>
      </c>
      <c r="T239" s="120">
        <f t="shared" si="126"/>
        <v>0</v>
      </c>
      <c r="U239" s="120">
        <f t="shared" si="126"/>
        <v>0</v>
      </c>
      <c r="V239" s="120">
        <f>SUBTOTAL(9,V240:V241)</f>
        <v>0</v>
      </c>
      <c r="W239" s="112">
        <f t="shared" si="122"/>
        <v>0</v>
      </c>
      <c r="X239" s="179">
        <f t="shared" si="123"/>
        <v>0</v>
      </c>
    </row>
    <row r="240" spans="1:24" s="8" customFormat="1" hidden="1">
      <c r="A240" s="17">
        <f>IF(MAX(E240:Y240)=0,IF(MIN(E240:Y240)=0,3,2),2)</f>
        <v>3</v>
      </c>
      <c r="B240" s="35"/>
      <c r="C240" s="125" t="s">
        <v>424</v>
      </c>
      <c r="D240" s="124" t="s">
        <v>210</v>
      </c>
      <c r="E240" s="110"/>
      <c r="F240" s="110"/>
      <c r="G240" s="110"/>
      <c r="H240" s="110"/>
      <c r="I240" s="111">
        <f>SUM(F240:H240)</f>
        <v>0</v>
      </c>
      <c r="J240" s="110"/>
      <c r="K240" s="110"/>
      <c r="L240" s="110"/>
      <c r="M240" s="111">
        <f>SUM(J240:L240)</f>
        <v>0</v>
      </c>
      <c r="N240" s="110"/>
      <c r="O240" s="110"/>
      <c r="P240" s="110"/>
      <c r="Q240" s="111">
        <f>SUM(N240:P240)</f>
        <v>0</v>
      </c>
      <c r="R240" s="110"/>
      <c r="S240" s="110"/>
      <c r="T240" s="110"/>
      <c r="U240" s="111">
        <f>SUM(R240:T240)</f>
        <v>0</v>
      </c>
      <c r="V240" s="111">
        <f>I240+M240+Q240+U240</f>
        <v>0</v>
      </c>
      <c r="W240" s="111">
        <f t="shared" si="122"/>
        <v>0</v>
      </c>
      <c r="X240" s="179">
        <f t="shared" si="123"/>
        <v>0</v>
      </c>
    </row>
    <row r="241" spans="1:24" s="8" customFormat="1" hidden="1">
      <c r="A241" s="17">
        <f>IF(MAX(E241:Y241)=0,IF(MIN(E241:Y241)=0,3,2),2)</f>
        <v>3</v>
      </c>
      <c r="B241" s="35"/>
      <c r="C241" s="126" t="s">
        <v>425</v>
      </c>
      <c r="D241" s="124" t="s">
        <v>211</v>
      </c>
      <c r="E241" s="110"/>
      <c r="F241" s="110"/>
      <c r="G241" s="110"/>
      <c r="H241" s="110"/>
      <c r="I241" s="111">
        <f>SUM(F241:H241)</f>
        <v>0</v>
      </c>
      <c r="J241" s="110"/>
      <c r="K241" s="110"/>
      <c r="L241" s="110"/>
      <c r="M241" s="111">
        <f>SUM(J241:L241)</f>
        <v>0</v>
      </c>
      <c r="N241" s="110"/>
      <c r="O241" s="110"/>
      <c r="P241" s="110"/>
      <c r="Q241" s="111">
        <f>SUM(N241:P241)</f>
        <v>0</v>
      </c>
      <c r="R241" s="110"/>
      <c r="S241" s="110"/>
      <c r="T241" s="110"/>
      <c r="U241" s="111">
        <f>SUM(R241:T241)</f>
        <v>0</v>
      </c>
      <c r="V241" s="111">
        <f>I241+M241+Q241+U241</f>
        <v>0</v>
      </c>
      <c r="W241" s="111">
        <f t="shared" si="122"/>
        <v>0</v>
      </c>
      <c r="X241" s="179">
        <f t="shared" si="123"/>
        <v>0</v>
      </c>
    </row>
    <row r="242" spans="1:24" s="8" customFormat="1" ht="25.5" hidden="1">
      <c r="A242" s="17">
        <f>IF(MAX(E242:Y242)=0,IF(MIN(E242:Y242)=0,3,2),2)</f>
        <v>3</v>
      </c>
      <c r="B242" s="36"/>
      <c r="C242" s="190" t="s">
        <v>430</v>
      </c>
      <c r="D242" s="56" t="s">
        <v>64</v>
      </c>
      <c r="E242" s="110"/>
      <c r="F242" s="110"/>
      <c r="G242" s="110"/>
      <c r="H242" s="110"/>
      <c r="I242" s="111">
        <f>SUM(F242:H242)</f>
        <v>0</v>
      </c>
      <c r="J242" s="110"/>
      <c r="K242" s="110"/>
      <c r="L242" s="110"/>
      <c r="M242" s="111">
        <f>SUM(J242:L242)</f>
        <v>0</v>
      </c>
      <c r="N242" s="110"/>
      <c r="O242" s="110"/>
      <c r="P242" s="110"/>
      <c r="Q242" s="111">
        <f>SUM(N242:P242)</f>
        <v>0</v>
      </c>
      <c r="R242" s="110"/>
      <c r="S242" s="110"/>
      <c r="T242" s="110"/>
      <c r="U242" s="111">
        <f>SUM(R242:T242)</f>
        <v>0</v>
      </c>
      <c r="V242" s="111">
        <f>I242+M242+Q242+U242</f>
        <v>0</v>
      </c>
      <c r="W242" s="111">
        <f t="shared" si="122"/>
        <v>0</v>
      </c>
      <c r="X242" s="179">
        <f t="shared" si="123"/>
        <v>0</v>
      </c>
    </row>
    <row r="243" spans="1:24" s="8" customFormat="1" ht="25.5" hidden="1">
      <c r="A243" s="17">
        <f>MIN(A244:A245)</f>
        <v>3</v>
      </c>
      <c r="B243" s="33"/>
      <c r="C243" s="57" t="s">
        <v>110</v>
      </c>
      <c r="D243" s="58" t="s">
        <v>71</v>
      </c>
      <c r="E243" s="120">
        <f>SUBTOTAL(9,E244:E245)</f>
        <v>0</v>
      </c>
      <c r="F243" s="120">
        <f t="shared" ref="F243:U243" si="127">SUBTOTAL(9,F244:F245)</f>
        <v>0</v>
      </c>
      <c r="G243" s="120">
        <f t="shared" si="127"/>
        <v>0</v>
      </c>
      <c r="H243" s="120">
        <f t="shared" si="127"/>
        <v>0</v>
      </c>
      <c r="I243" s="120">
        <f t="shared" si="127"/>
        <v>0</v>
      </c>
      <c r="J243" s="120">
        <f t="shared" si="127"/>
        <v>0</v>
      </c>
      <c r="K243" s="120">
        <f t="shared" si="127"/>
        <v>0</v>
      </c>
      <c r="L243" s="120">
        <f t="shared" si="127"/>
        <v>0</v>
      </c>
      <c r="M243" s="120">
        <f t="shared" si="127"/>
        <v>0</v>
      </c>
      <c r="N243" s="120">
        <f t="shared" si="127"/>
        <v>0</v>
      </c>
      <c r="O243" s="120">
        <f t="shared" si="127"/>
        <v>0</v>
      </c>
      <c r="P243" s="120">
        <f t="shared" si="127"/>
        <v>0</v>
      </c>
      <c r="Q243" s="120">
        <f t="shared" si="127"/>
        <v>0</v>
      </c>
      <c r="R243" s="120">
        <f t="shared" si="127"/>
        <v>0</v>
      </c>
      <c r="S243" s="120">
        <f t="shared" si="127"/>
        <v>0</v>
      </c>
      <c r="T243" s="120">
        <f t="shared" si="127"/>
        <v>0</v>
      </c>
      <c r="U243" s="120">
        <f t="shared" si="127"/>
        <v>0</v>
      </c>
      <c r="V243" s="120">
        <f>SUBTOTAL(9,V244:V245)</f>
        <v>0</v>
      </c>
      <c r="W243" s="112">
        <f t="shared" si="122"/>
        <v>0</v>
      </c>
      <c r="X243" s="179">
        <f t="shared" si="123"/>
        <v>0</v>
      </c>
    </row>
    <row r="244" spans="1:24" s="8" customFormat="1" hidden="1">
      <c r="A244" s="17">
        <f>IF(MAX(E244:Y244)=0,IF(MIN(E244:Y244)=0,3,2),2)</f>
        <v>3</v>
      </c>
      <c r="B244" s="33"/>
      <c r="C244" s="61" t="s">
        <v>214</v>
      </c>
      <c r="D244" s="59" t="s">
        <v>104</v>
      </c>
      <c r="E244" s="110"/>
      <c r="F244" s="110"/>
      <c r="G244" s="110"/>
      <c r="H244" s="110"/>
      <c r="I244" s="111">
        <f>SUM(F244:H244)</f>
        <v>0</v>
      </c>
      <c r="J244" s="110"/>
      <c r="K244" s="110"/>
      <c r="L244" s="110"/>
      <c r="M244" s="111">
        <f>SUM(J244:L244)</f>
        <v>0</v>
      </c>
      <c r="N244" s="110"/>
      <c r="O244" s="110"/>
      <c r="P244" s="110"/>
      <c r="Q244" s="111">
        <f>SUM(N244:P244)</f>
        <v>0</v>
      </c>
      <c r="R244" s="110"/>
      <c r="S244" s="110"/>
      <c r="T244" s="110"/>
      <c r="U244" s="111">
        <f>SUM(R244:T244)</f>
        <v>0</v>
      </c>
      <c r="V244" s="111">
        <f>I244+M244+Q244+U244</f>
        <v>0</v>
      </c>
      <c r="W244" s="111">
        <f t="shared" si="122"/>
        <v>0</v>
      </c>
      <c r="X244" s="179">
        <f t="shared" si="123"/>
        <v>0</v>
      </c>
    </row>
    <row r="245" spans="1:24" s="8" customFormat="1" hidden="1">
      <c r="A245" s="17">
        <f>IF(MAX(E245:Y245)=0,IF(MIN(E245:Y245)=0,3,2),2)</f>
        <v>3</v>
      </c>
      <c r="B245" s="33"/>
      <c r="C245" s="61" t="s">
        <v>240</v>
      </c>
      <c r="D245" s="59" t="s">
        <v>105</v>
      </c>
      <c r="E245" s="110"/>
      <c r="F245" s="110"/>
      <c r="G245" s="110"/>
      <c r="H245" s="110"/>
      <c r="I245" s="111">
        <f>SUM(F245:H245)</f>
        <v>0</v>
      </c>
      <c r="J245" s="110"/>
      <c r="K245" s="110"/>
      <c r="L245" s="110"/>
      <c r="M245" s="111">
        <f>SUM(J245:L245)</f>
        <v>0</v>
      </c>
      <c r="N245" s="110"/>
      <c r="O245" s="110"/>
      <c r="P245" s="110"/>
      <c r="Q245" s="111">
        <f>SUM(N245:P245)</f>
        <v>0</v>
      </c>
      <c r="R245" s="110"/>
      <c r="S245" s="110"/>
      <c r="T245" s="110"/>
      <c r="U245" s="111">
        <f>SUM(R245:T245)</f>
        <v>0</v>
      </c>
      <c r="V245" s="111">
        <f>I245+M245+Q245+U245</f>
        <v>0</v>
      </c>
      <c r="W245" s="111">
        <f t="shared" si="122"/>
        <v>0</v>
      </c>
      <c r="X245" s="179">
        <f t="shared" si="123"/>
        <v>0</v>
      </c>
    </row>
    <row r="246" spans="1:24" s="8" customFormat="1">
      <c r="A246" s="17">
        <f>MIN(A247:A248)</f>
        <v>2</v>
      </c>
      <c r="B246" s="34"/>
      <c r="C246" s="25" t="s">
        <v>111</v>
      </c>
      <c r="D246" s="53"/>
      <c r="E246" s="120">
        <f>SUBTOTAL(9,E247:E248)</f>
        <v>64727865</v>
      </c>
      <c r="F246" s="120">
        <f t="shared" ref="F246:U246" si="128">SUBTOTAL(9,F247:F248)</f>
        <v>4878900</v>
      </c>
      <c r="G246" s="120">
        <f t="shared" si="128"/>
        <v>4311011</v>
      </c>
      <c r="H246" s="120">
        <f t="shared" si="128"/>
        <v>-12080321</v>
      </c>
      <c r="I246" s="120">
        <f t="shared" si="128"/>
        <v>-2890410</v>
      </c>
      <c r="J246" s="120">
        <f t="shared" si="128"/>
        <v>3811026</v>
      </c>
      <c r="K246" s="120">
        <f t="shared" si="128"/>
        <v>7426999</v>
      </c>
      <c r="L246" s="120">
        <f t="shared" si="128"/>
        <v>5782430</v>
      </c>
      <c r="M246" s="120">
        <f t="shared" si="128"/>
        <v>17020455</v>
      </c>
      <c r="N246" s="120">
        <f t="shared" si="128"/>
        <v>6135211</v>
      </c>
      <c r="O246" s="120">
        <f t="shared" si="128"/>
        <v>6218428</v>
      </c>
      <c r="P246" s="120">
        <f t="shared" si="128"/>
        <v>1478034</v>
      </c>
      <c r="Q246" s="120">
        <f t="shared" si="128"/>
        <v>13831673</v>
      </c>
      <c r="R246" s="120">
        <f t="shared" si="128"/>
        <v>-8871477</v>
      </c>
      <c r="S246" s="120">
        <f t="shared" si="128"/>
        <v>14781729</v>
      </c>
      <c r="T246" s="120">
        <f t="shared" si="128"/>
        <v>30855895</v>
      </c>
      <c r="U246" s="120">
        <f t="shared" si="128"/>
        <v>36766147</v>
      </c>
      <c r="V246" s="120">
        <f>SUBTOTAL(9,V247:V248)</f>
        <v>64727865</v>
      </c>
      <c r="W246" s="112">
        <f t="shared" si="122"/>
        <v>0</v>
      </c>
      <c r="X246" s="179">
        <f t="shared" si="123"/>
        <v>1</v>
      </c>
    </row>
    <row r="247" spans="1:24" s="8" customFormat="1">
      <c r="A247" s="17">
        <f>IF(MAX(E247:Y247)=0,IF(MIN(E247:Y247)=0,3,2),2)</f>
        <v>2</v>
      </c>
      <c r="B247" s="48"/>
      <c r="C247" s="52" t="s">
        <v>267</v>
      </c>
      <c r="D247" s="53"/>
      <c r="E247" s="110">
        <v>208358178</v>
      </c>
      <c r="F247" s="110">
        <v>208358178</v>
      </c>
      <c r="G247" s="110">
        <v>203479278</v>
      </c>
      <c r="H247" s="110">
        <v>199168267</v>
      </c>
      <c r="I247" s="133">
        <v>208358178</v>
      </c>
      <c r="J247" s="110">
        <v>211248588</v>
      </c>
      <c r="K247" s="110">
        <v>207437562</v>
      </c>
      <c r="L247" s="110">
        <v>200010563</v>
      </c>
      <c r="M247" s="133">
        <v>211248588</v>
      </c>
      <c r="N247" s="110">
        <v>194228133</v>
      </c>
      <c r="O247" s="110">
        <v>188092922</v>
      </c>
      <c r="P247" s="110">
        <v>181874494</v>
      </c>
      <c r="Q247" s="133">
        <v>194228133</v>
      </c>
      <c r="R247" s="110">
        <v>180396460</v>
      </c>
      <c r="S247" s="110">
        <v>189267937</v>
      </c>
      <c r="T247" s="110">
        <v>174486208</v>
      </c>
      <c r="U247" s="133">
        <v>180396460</v>
      </c>
      <c r="V247" s="180">
        <v>208358178</v>
      </c>
      <c r="W247" s="109"/>
      <c r="X247" s="109"/>
    </row>
    <row r="248" spans="1:24" s="8" customFormat="1">
      <c r="A248" s="17">
        <f>IF(MAX(E248:Y248)=0,IF(MIN(E248:Y248)=0,3,2),2)</f>
        <v>2</v>
      </c>
      <c r="B248" s="48"/>
      <c r="C248" s="52" t="s">
        <v>268</v>
      </c>
      <c r="D248" s="53"/>
      <c r="E248" s="110">
        <v>-143630313</v>
      </c>
      <c r="F248" s="110">
        <v>-203479278</v>
      </c>
      <c r="G248" s="110">
        <v>-199168267</v>
      </c>
      <c r="H248" s="110">
        <v>-211248588</v>
      </c>
      <c r="I248" s="133">
        <v>-211248588</v>
      </c>
      <c r="J248" s="110">
        <v>-207437562</v>
      </c>
      <c r="K248" s="110">
        <v>-200010563</v>
      </c>
      <c r="L248" s="110">
        <v>-194228133</v>
      </c>
      <c r="M248" s="133">
        <v>-194228133</v>
      </c>
      <c r="N248" s="110">
        <v>-188092922</v>
      </c>
      <c r="O248" s="110">
        <v>-181874494</v>
      </c>
      <c r="P248" s="110">
        <v>-180396460</v>
      </c>
      <c r="Q248" s="133">
        <v>-180396460</v>
      </c>
      <c r="R248" s="110">
        <v>-189267937</v>
      </c>
      <c r="S248" s="110">
        <v>-174486208</v>
      </c>
      <c r="T248" s="110">
        <v>-143630313</v>
      </c>
      <c r="U248" s="138">
        <v>-143630313</v>
      </c>
      <c r="V248" s="180">
        <v>-143630313</v>
      </c>
      <c r="W248" s="109"/>
      <c r="X248" s="109"/>
    </row>
    <row r="249" spans="1:24" s="8" customFormat="1">
      <c r="A249" s="17">
        <v>1</v>
      </c>
      <c r="B249" s="89"/>
      <c r="C249" s="90"/>
      <c r="D249" s="91"/>
      <c r="E249" s="121">
        <f>E96-E250</f>
        <v>0</v>
      </c>
      <c r="F249" s="121">
        <f t="shared" ref="F249:V249" si="129">F96-F250</f>
        <v>0</v>
      </c>
      <c r="G249" s="121">
        <f t="shared" si="129"/>
        <v>0</v>
      </c>
      <c r="H249" s="121">
        <f t="shared" si="129"/>
        <v>0</v>
      </c>
      <c r="I249" s="121">
        <f t="shared" si="129"/>
        <v>0</v>
      </c>
      <c r="J249" s="121">
        <f t="shared" si="129"/>
        <v>0</v>
      </c>
      <c r="K249" s="121">
        <f t="shared" si="129"/>
        <v>0</v>
      </c>
      <c r="L249" s="121">
        <f t="shared" si="129"/>
        <v>0</v>
      </c>
      <c r="M249" s="121">
        <f t="shared" si="129"/>
        <v>0</v>
      </c>
      <c r="N249" s="121">
        <f t="shared" si="129"/>
        <v>0</v>
      </c>
      <c r="O249" s="121">
        <f t="shared" si="129"/>
        <v>0</v>
      </c>
      <c r="P249" s="121">
        <f t="shared" si="129"/>
        <v>0</v>
      </c>
      <c r="Q249" s="121">
        <f t="shared" si="129"/>
        <v>0</v>
      </c>
      <c r="R249" s="121">
        <f t="shared" si="129"/>
        <v>0</v>
      </c>
      <c r="S249" s="121">
        <f t="shared" si="129"/>
        <v>0</v>
      </c>
      <c r="T249" s="121">
        <f t="shared" si="129"/>
        <v>0</v>
      </c>
      <c r="U249" s="121">
        <f t="shared" si="129"/>
        <v>0</v>
      </c>
      <c r="V249" s="121">
        <f t="shared" si="129"/>
        <v>0</v>
      </c>
      <c r="W249" s="121">
        <f>E249-I249-M249-Q249-U249</f>
        <v>0</v>
      </c>
      <c r="X249" s="121"/>
    </row>
    <row r="250" spans="1:24" s="8" customFormat="1">
      <c r="A250" s="1">
        <v>1</v>
      </c>
      <c r="B250" s="93"/>
      <c r="C250" s="35" t="s">
        <v>217</v>
      </c>
      <c r="D250" s="53"/>
      <c r="E250" s="119">
        <f>E252+E388+E601+E652+E696+E754+E840+E1014+E1269</f>
        <v>186478457</v>
      </c>
      <c r="F250" s="119">
        <f t="shared" ref="F250:U250" si="130">F252+F388+F601+F652+F696+F754+F840+F1014+F1269</f>
        <v>9285743</v>
      </c>
      <c r="G250" s="119">
        <f t="shared" si="130"/>
        <v>14657260</v>
      </c>
      <c r="H250" s="119">
        <f t="shared" si="130"/>
        <v>14182755</v>
      </c>
      <c r="I250" s="119">
        <f t="shared" si="130"/>
        <v>38125758</v>
      </c>
      <c r="J250" s="119">
        <f t="shared" si="130"/>
        <v>10431908</v>
      </c>
      <c r="K250" s="119">
        <f t="shared" si="130"/>
        <v>13268600</v>
      </c>
      <c r="L250" s="119">
        <f t="shared" si="130"/>
        <v>11570349</v>
      </c>
      <c r="M250" s="119">
        <f t="shared" si="130"/>
        <v>35270857</v>
      </c>
      <c r="N250" s="119">
        <f t="shared" si="130"/>
        <v>12385938</v>
      </c>
      <c r="O250" s="119">
        <f t="shared" si="130"/>
        <v>11684300</v>
      </c>
      <c r="P250" s="119">
        <f t="shared" si="130"/>
        <v>14475206</v>
      </c>
      <c r="Q250" s="119">
        <f t="shared" si="130"/>
        <v>38545444</v>
      </c>
      <c r="R250" s="119">
        <f t="shared" si="130"/>
        <v>16523730</v>
      </c>
      <c r="S250" s="119">
        <f t="shared" si="130"/>
        <v>20322745</v>
      </c>
      <c r="T250" s="119">
        <f t="shared" si="130"/>
        <v>37689923</v>
      </c>
      <c r="U250" s="119">
        <f t="shared" si="130"/>
        <v>74536398</v>
      </c>
      <c r="V250" s="119">
        <f>V252+V388+V601+V652+V696+V754+V840+V1014+V1269</f>
        <v>186478457</v>
      </c>
      <c r="W250" s="112">
        <f>E250-I250-M250-Q250-U250</f>
        <v>0</v>
      </c>
      <c r="X250" s="179">
        <f>IF(E250&lt;&gt;0,V250/E250,0)</f>
        <v>1</v>
      </c>
    </row>
    <row r="251" spans="1:24" s="8" customFormat="1">
      <c r="A251" s="92">
        <f>A252</f>
        <v>2</v>
      </c>
      <c r="B251" s="93"/>
      <c r="C251" s="35"/>
      <c r="D251" s="53"/>
      <c r="E251" s="119"/>
      <c r="F251" s="119"/>
      <c r="G251" s="119"/>
      <c r="H251" s="119"/>
      <c r="I251" s="119"/>
      <c r="J251" s="119"/>
      <c r="K251" s="119"/>
      <c r="L251" s="119"/>
      <c r="M251" s="119"/>
      <c r="N251" s="119"/>
      <c r="O251" s="119"/>
      <c r="P251" s="119"/>
      <c r="Q251" s="119"/>
      <c r="R251" s="119"/>
      <c r="S251" s="119"/>
      <c r="T251" s="119"/>
      <c r="U251" s="119"/>
      <c r="V251" s="119"/>
      <c r="W251" s="119"/>
      <c r="X251" s="119"/>
    </row>
    <row r="252" spans="1:24" s="8" customFormat="1">
      <c r="A252" s="15">
        <f>IF(ROUND(MAX(E252:Y252),0)=0,IF(ROUND(MIN(E252:Y252),0)=0,3,2),2)</f>
        <v>2</v>
      </c>
      <c r="B252" s="93"/>
      <c r="C252" s="94" t="s">
        <v>145</v>
      </c>
      <c r="D252" s="53"/>
      <c r="E252" s="115">
        <f>E255+E297+E343</f>
        <v>1183613</v>
      </c>
      <c r="F252" s="115">
        <f t="shared" ref="F252:U252" si="131">F255+F297+F343</f>
        <v>40258</v>
      </c>
      <c r="G252" s="115">
        <f t="shared" si="131"/>
        <v>477148</v>
      </c>
      <c r="H252" s="115">
        <f t="shared" si="131"/>
        <v>107406</v>
      </c>
      <c r="I252" s="115">
        <f t="shared" si="131"/>
        <v>624812</v>
      </c>
      <c r="J252" s="115">
        <f t="shared" si="131"/>
        <v>166003</v>
      </c>
      <c r="K252" s="115">
        <f t="shared" si="131"/>
        <v>75783</v>
      </c>
      <c r="L252" s="115">
        <f t="shared" si="131"/>
        <v>86373</v>
      </c>
      <c r="M252" s="115">
        <f t="shared" si="131"/>
        <v>328159</v>
      </c>
      <c r="N252" s="115">
        <f t="shared" si="131"/>
        <v>34712</v>
      </c>
      <c r="O252" s="115">
        <f t="shared" si="131"/>
        <v>25189</v>
      </c>
      <c r="P252" s="115">
        <f t="shared" si="131"/>
        <v>38410</v>
      </c>
      <c r="Q252" s="115">
        <f t="shared" si="131"/>
        <v>98311</v>
      </c>
      <c r="R252" s="115">
        <f t="shared" si="131"/>
        <v>68600</v>
      </c>
      <c r="S252" s="115">
        <f t="shared" si="131"/>
        <v>59206</v>
      </c>
      <c r="T252" s="115">
        <f t="shared" si="131"/>
        <v>4525</v>
      </c>
      <c r="U252" s="115">
        <f t="shared" si="131"/>
        <v>132331</v>
      </c>
      <c r="V252" s="109">
        <f>V255+V297+V343</f>
        <v>1183613</v>
      </c>
      <c r="W252" s="112">
        <f>E252-I252-M252-Q252-U252</f>
        <v>0</v>
      </c>
      <c r="X252" s="179">
        <f>IF(E252&lt;&gt;0,V252/E252,0)</f>
        <v>1</v>
      </c>
    </row>
    <row r="253" spans="1:24" s="8" customFormat="1" hidden="1">
      <c r="A253" s="92">
        <f>A254</f>
        <v>3</v>
      </c>
      <c r="B253" s="93"/>
      <c r="C253" s="35"/>
      <c r="D253" s="53"/>
      <c r="E253" s="119"/>
      <c r="F253" s="119"/>
      <c r="G253" s="119"/>
      <c r="H253" s="119"/>
      <c r="I253" s="119"/>
      <c r="J253" s="119"/>
      <c r="K253" s="119"/>
      <c r="L253" s="119"/>
      <c r="M253" s="119"/>
      <c r="N253" s="119"/>
      <c r="O253" s="119"/>
      <c r="P253" s="119"/>
      <c r="Q253" s="119"/>
      <c r="R253" s="119"/>
      <c r="S253" s="119"/>
      <c r="T253" s="119"/>
      <c r="U253" s="119"/>
      <c r="V253" s="119"/>
      <c r="W253" s="119"/>
      <c r="X253" s="119"/>
    </row>
    <row r="254" spans="1:24" s="8" customFormat="1" hidden="1">
      <c r="A254" s="177">
        <f>MIN(A255:A294)</f>
        <v>3</v>
      </c>
      <c r="B254" s="93"/>
      <c r="C254" s="95" t="s">
        <v>146</v>
      </c>
      <c r="D254" s="53"/>
      <c r="E254" s="119"/>
      <c r="F254" s="119"/>
      <c r="G254" s="119"/>
      <c r="H254" s="119"/>
      <c r="I254" s="119"/>
      <c r="J254" s="119"/>
      <c r="K254" s="119"/>
      <c r="L254" s="119"/>
      <c r="M254" s="119"/>
      <c r="N254" s="119"/>
      <c r="O254" s="119"/>
      <c r="P254" s="119"/>
      <c r="Q254" s="119"/>
      <c r="R254" s="119"/>
      <c r="S254" s="119"/>
      <c r="T254" s="119"/>
      <c r="U254" s="119"/>
      <c r="V254" s="119"/>
      <c r="W254" s="119"/>
      <c r="X254" s="119"/>
    </row>
    <row r="255" spans="1:24" s="8" customFormat="1" hidden="1">
      <c r="A255" s="17">
        <f t="shared" ref="A255:A285" si="132">IF(MAX(E255:Y255)=0,IF(MIN(E255:Y255)=0,3,2),2)</f>
        <v>3</v>
      </c>
      <c r="B255" s="27"/>
      <c r="C255" s="81" t="s">
        <v>112</v>
      </c>
      <c r="D255" s="82"/>
      <c r="E255" s="109">
        <f>SUBTOTAL(9,E256:E285)</f>
        <v>0</v>
      </c>
      <c r="F255" s="109">
        <f t="shared" ref="F255:U255" si="133">SUBTOTAL(9,F256:F285)</f>
        <v>0</v>
      </c>
      <c r="G255" s="109">
        <f t="shared" si="133"/>
        <v>0</v>
      </c>
      <c r="H255" s="109">
        <f t="shared" si="133"/>
        <v>0</v>
      </c>
      <c r="I255" s="109">
        <f t="shared" si="133"/>
        <v>0</v>
      </c>
      <c r="J255" s="109">
        <f t="shared" si="133"/>
        <v>0</v>
      </c>
      <c r="K255" s="109">
        <f t="shared" si="133"/>
        <v>0</v>
      </c>
      <c r="L255" s="109">
        <f t="shared" si="133"/>
        <v>0</v>
      </c>
      <c r="M255" s="109">
        <f t="shared" si="133"/>
        <v>0</v>
      </c>
      <c r="N255" s="109">
        <f t="shared" si="133"/>
        <v>0</v>
      </c>
      <c r="O255" s="109">
        <f t="shared" si="133"/>
        <v>0</v>
      </c>
      <c r="P255" s="109">
        <f t="shared" si="133"/>
        <v>0</v>
      </c>
      <c r="Q255" s="109">
        <f t="shared" si="133"/>
        <v>0</v>
      </c>
      <c r="R255" s="109">
        <f t="shared" si="133"/>
        <v>0</v>
      </c>
      <c r="S255" s="109">
        <f t="shared" si="133"/>
        <v>0</v>
      </c>
      <c r="T255" s="109">
        <f t="shared" si="133"/>
        <v>0</v>
      </c>
      <c r="U255" s="109">
        <f t="shared" si="133"/>
        <v>0</v>
      </c>
      <c r="V255" s="109">
        <f>SUBTOTAL(9,V256:V285)</f>
        <v>0</v>
      </c>
      <c r="W255" s="112">
        <f t="shared" ref="W255:W285" si="134">E255-I255-M255-Q255-U255</f>
        <v>0</v>
      </c>
      <c r="X255" s="179">
        <f t="shared" ref="X255:X285" si="135">IF(E255&lt;&gt;0,V255/E255,0)</f>
        <v>0</v>
      </c>
    </row>
    <row r="256" spans="1:24" s="8" customFormat="1" hidden="1">
      <c r="A256" s="17">
        <f t="shared" si="132"/>
        <v>3</v>
      </c>
      <c r="B256" s="27" t="s">
        <v>171</v>
      </c>
      <c r="C256" s="75" t="s">
        <v>113</v>
      </c>
      <c r="D256" s="82"/>
      <c r="E256" s="109">
        <f>SUBTOTAL(9,E257:E276)</f>
        <v>0</v>
      </c>
      <c r="F256" s="109">
        <f t="shared" ref="F256:U256" si="136">SUBTOTAL(9,F257:F276)</f>
        <v>0</v>
      </c>
      <c r="G256" s="109">
        <f t="shared" si="136"/>
        <v>0</v>
      </c>
      <c r="H256" s="109">
        <f t="shared" si="136"/>
        <v>0</v>
      </c>
      <c r="I256" s="109">
        <f t="shared" si="136"/>
        <v>0</v>
      </c>
      <c r="J256" s="109">
        <f t="shared" si="136"/>
        <v>0</v>
      </c>
      <c r="K256" s="109">
        <f t="shared" si="136"/>
        <v>0</v>
      </c>
      <c r="L256" s="109">
        <f t="shared" si="136"/>
        <v>0</v>
      </c>
      <c r="M256" s="109">
        <f t="shared" si="136"/>
        <v>0</v>
      </c>
      <c r="N256" s="109">
        <f t="shared" si="136"/>
        <v>0</v>
      </c>
      <c r="O256" s="109">
        <f t="shared" si="136"/>
        <v>0</v>
      </c>
      <c r="P256" s="109">
        <f t="shared" si="136"/>
        <v>0</v>
      </c>
      <c r="Q256" s="109">
        <f t="shared" si="136"/>
        <v>0</v>
      </c>
      <c r="R256" s="109">
        <f t="shared" si="136"/>
        <v>0</v>
      </c>
      <c r="S256" s="109">
        <f t="shared" si="136"/>
        <v>0</v>
      </c>
      <c r="T256" s="109">
        <f t="shared" si="136"/>
        <v>0</v>
      </c>
      <c r="U256" s="109">
        <f t="shared" si="136"/>
        <v>0</v>
      </c>
      <c r="V256" s="109">
        <f>SUBTOTAL(9,V257:V276)</f>
        <v>0</v>
      </c>
      <c r="W256" s="112">
        <f t="shared" si="134"/>
        <v>0</v>
      </c>
      <c r="X256" s="179">
        <f t="shared" si="135"/>
        <v>0</v>
      </c>
    </row>
    <row r="257" spans="1:24" s="8" customFormat="1" hidden="1">
      <c r="A257" s="17">
        <f t="shared" si="132"/>
        <v>3</v>
      </c>
      <c r="B257" s="28"/>
      <c r="C257" s="74" t="s">
        <v>395</v>
      </c>
      <c r="D257" s="82"/>
      <c r="E257" s="109">
        <f>SUBTOTAL(9,E258:E267)</f>
        <v>0</v>
      </c>
      <c r="F257" s="109">
        <f t="shared" ref="F257:U257" si="137">SUBTOTAL(9,F258:F267)</f>
        <v>0</v>
      </c>
      <c r="G257" s="109">
        <f t="shared" si="137"/>
        <v>0</v>
      </c>
      <c r="H257" s="109">
        <f t="shared" si="137"/>
        <v>0</v>
      </c>
      <c r="I257" s="109">
        <f t="shared" si="137"/>
        <v>0</v>
      </c>
      <c r="J257" s="109">
        <f t="shared" si="137"/>
        <v>0</v>
      </c>
      <c r="K257" s="109">
        <f t="shared" si="137"/>
        <v>0</v>
      </c>
      <c r="L257" s="109">
        <f t="shared" si="137"/>
        <v>0</v>
      </c>
      <c r="M257" s="109">
        <f t="shared" si="137"/>
        <v>0</v>
      </c>
      <c r="N257" s="109">
        <f t="shared" si="137"/>
        <v>0</v>
      </c>
      <c r="O257" s="109">
        <f t="shared" si="137"/>
        <v>0</v>
      </c>
      <c r="P257" s="109">
        <f t="shared" si="137"/>
        <v>0</v>
      </c>
      <c r="Q257" s="109">
        <f t="shared" si="137"/>
        <v>0</v>
      </c>
      <c r="R257" s="109">
        <f t="shared" si="137"/>
        <v>0</v>
      </c>
      <c r="S257" s="109">
        <f t="shared" si="137"/>
        <v>0</v>
      </c>
      <c r="T257" s="109">
        <f t="shared" si="137"/>
        <v>0</v>
      </c>
      <c r="U257" s="109">
        <f t="shared" si="137"/>
        <v>0</v>
      </c>
      <c r="V257" s="109">
        <f>SUBTOTAL(9,V258:V267)</f>
        <v>0</v>
      </c>
      <c r="W257" s="112">
        <f t="shared" si="134"/>
        <v>0</v>
      </c>
      <c r="X257" s="179">
        <f t="shared" si="135"/>
        <v>0</v>
      </c>
    </row>
    <row r="258" spans="1:24" s="8" customFormat="1" ht="25.5" hidden="1">
      <c r="A258" s="17">
        <f t="shared" si="132"/>
        <v>3</v>
      </c>
      <c r="B258" s="67"/>
      <c r="C258" s="80" t="s">
        <v>142</v>
      </c>
      <c r="D258" s="58" t="s">
        <v>3</v>
      </c>
      <c r="E258" s="109">
        <f>SUBTOTAL(9,E259:E260)</f>
        <v>0</v>
      </c>
      <c r="F258" s="109">
        <f t="shared" ref="F258:U258" si="138">SUBTOTAL(9,F259:F260)</f>
        <v>0</v>
      </c>
      <c r="G258" s="109">
        <f t="shared" si="138"/>
        <v>0</v>
      </c>
      <c r="H258" s="109">
        <f t="shared" si="138"/>
        <v>0</v>
      </c>
      <c r="I258" s="109">
        <f t="shared" si="138"/>
        <v>0</v>
      </c>
      <c r="J258" s="109">
        <f t="shared" si="138"/>
        <v>0</v>
      </c>
      <c r="K258" s="109">
        <f t="shared" si="138"/>
        <v>0</v>
      </c>
      <c r="L258" s="109">
        <f t="shared" si="138"/>
        <v>0</v>
      </c>
      <c r="M258" s="109">
        <f t="shared" si="138"/>
        <v>0</v>
      </c>
      <c r="N258" s="109">
        <f t="shared" si="138"/>
        <v>0</v>
      </c>
      <c r="O258" s="109">
        <f t="shared" si="138"/>
        <v>0</v>
      </c>
      <c r="P258" s="109">
        <f t="shared" si="138"/>
        <v>0</v>
      </c>
      <c r="Q258" s="109">
        <f t="shared" si="138"/>
        <v>0</v>
      </c>
      <c r="R258" s="109">
        <f t="shared" si="138"/>
        <v>0</v>
      </c>
      <c r="S258" s="109">
        <f t="shared" si="138"/>
        <v>0</v>
      </c>
      <c r="T258" s="109">
        <f t="shared" si="138"/>
        <v>0</v>
      </c>
      <c r="U258" s="109">
        <f t="shared" si="138"/>
        <v>0</v>
      </c>
      <c r="V258" s="109">
        <f>SUBTOTAL(9,V259:V260)</f>
        <v>0</v>
      </c>
      <c r="W258" s="112">
        <f t="shared" si="134"/>
        <v>0</v>
      </c>
      <c r="X258" s="179">
        <f t="shared" si="135"/>
        <v>0</v>
      </c>
    </row>
    <row r="259" spans="1:24" s="8" customFormat="1" ht="25.5" hidden="1">
      <c r="A259" s="17">
        <f t="shared" si="132"/>
        <v>3</v>
      </c>
      <c r="B259" s="67"/>
      <c r="C259" s="134" t="s">
        <v>237</v>
      </c>
      <c r="D259" s="58" t="s">
        <v>235</v>
      </c>
      <c r="E259" s="110"/>
      <c r="F259" s="110"/>
      <c r="G259" s="110"/>
      <c r="H259" s="110"/>
      <c r="I259" s="111">
        <f>SUM(F259:H259)</f>
        <v>0</v>
      </c>
      <c r="J259" s="110"/>
      <c r="K259" s="110"/>
      <c r="L259" s="110"/>
      <c r="M259" s="111">
        <f>SUM(J259:L259)</f>
        <v>0</v>
      </c>
      <c r="N259" s="110"/>
      <c r="O259" s="110"/>
      <c r="P259" s="110"/>
      <c r="Q259" s="111">
        <f>SUM(N259:P259)</f>
        <v>0</v>
      </c>
      <c r="R259" s="110"/>
      <c r="S259" s="110"/>
      <c r="T259" s="110"/>
      <c r="U259" s="111">
        <f>SUM(R259:T259)</f>
        <v>0</v>
      </c>
      <c r="V259" s="111">
        <f>I259+M259+Q259+U259</f>
        <v>0</v>
      </c>
      <c r="W259" s="111">
        <f t="shared" si="134"/>
        <v>0</v>
      </c>
      <c r="X259" s="179">
        <f t="shared" si="135"/>
        <v>0</v>
      </c>
    </row>
    <row r="260" spans="1:24" s="8" customFormat="1" ht="25.5" hidden="1">
      <c r="A260" s="17">
        <f t="shared" si="132"/>
        <v>3</v>
      </c>
      <c r="B260" s="67"/>
      <c r="C260" s="134" t="s">
        <v>238</v>
      </c>
      <c r="D260" s="58" t="s">
        <v>236</v>
      </c>
      <c r="E260" s="110"/>
      <c r="F260" s="110"/>
      <c r="G260" s="110"/>
      <c r="H260" s="110"/>
      <c r="I260" s="111">
        <f>SUM(F260:H260)</f>
        <v>0</v>
      </c>
      <c r="J260" s="110"/>
      <c r="K260" s="110"/>
      <c r="L260" s="110"/>
      <c r="M260" s="111">
        <f>SUM(J260:L260)</f>
        <v>0</v>
      </c>
      <c r="N260" s="110"/>
      <c r="O260" s="110"/>
      <c r="P260" s="110"/>
      <c r="Q260" s="111">
        <f>SUM(N260:P260)</f>
        <v>0</v>
      </c>
      <c r="R260" s="110"/>
      <c r="S260" s="110"/>
      <c r="T260" s="110"/>
      <c r="U260" s="111">
        <f>SUM(R260:T260)</f>
        <v>0</v>
      </c>
      <c r="V260" s="111">
        <f>I260+M260+Q260+U260</f>
        <v>0</v>
      </c>
      <c r="W260" s="111">
        <f t="shared" si="134"/>
        <v>0</v>
      </c>
      <c r="X260" s="179">
        <f t="shared" si="135"/>
        <v>0</v>
      </c>
    </row>
    <row r="261" spans="1:24" s="8" customFormat="1" hidden="1">
      <c r="A261" s="17">
        <f t="shared" si="132"/>
        <v>3</v>
      </c>
      <c r="B261" s="68"/>
      <c r="C261" s="135" t="s">
        <v>141</v>
      </c>
      <c r="D261" s="59" t="s">
        <v>4</v>
      </c>
      <c r="E261" s="110"/>
      <c r="F261" s="110"/>
      <c r="G261" s="110"/>
      <c r="H261" s="110"/>
      <c r="I261" s="111">
        <f>SUM(F261:H261)</f>
        <v>0</v>
      </c>
      <c r="J261" s="110"/>
      <c r="K261" s="110"/>
      <c r="L261" s="110"/>
      <c r="M261" s="111">
        <f>SUM(J261:L261)</f>
        <v>0</v>
      </c>
      <c r="N261" s="110"/>
      <c r="O261" s="110"/>
      <c r="P261" s="110"/>
      <c r="Q261" s="111">
        <f>SUM(N261:P261)</f>
        <v>0</v>
      </c>
      <c r="R261" s="110"/>
      <c r="S261" s="110"/>
      <c r="T261" s="110"/>
      <c r="U261" s="111">
        <f>SUM(R261:T261)</f>
        <v>0</v>
      </c>
      <c r="V261" s="111">
        <f>I261+M261+Q261+U261</f>
        <v>0</v>
      </c>
      <c r="W261" s="111">
        <f t="shared" si="134"/>
        <v>0</v>
      </c>
      <c r="X261" s="179">
        <f t="shared" si="135"/>
        <v>0</v>
      </c>
    </row>
    <row r="262" spans="1:24" s="8" customFormat="1" hidden="1">
      <c r="A262" s="17">
        <f t="shared" si="132"/>
        <v>3</v>
      </c>
      <c r="B262" s="68"/>
      <c r="C262" s="80" t="s">
        <v>226</v>
      </c>
      <c r="D262" s="83" t="s">
        <v>227</v>
      </c>
      <c r="E262" s="109">
        <f>SUBTOTAL(9,E263:E266)</f>
        <v>0</v>
      </c>
      <c r="F262" s="109">
        <f t="shared" ref="F262:U262" si="139">SUBTOTAL(9,F263:F266)</f>
        <v>0</v>
      </c>
      <c r="G262" s="109">
        <f t="shared" si="139"/>
        <v>0</v>
      </c>
      <c r="H262" s="109">
        <f t="shared" si="139"/>
        <v>0</v>
      </c>
      <c r="I262" s="109">
        <f t="shared" si="139"/>
        <v>0</v>
      </c>
      <c r="J262" s="109">
        <f t="shared" si="139"/>
        <v>0</v>
      </c>
      <c r="K262" s="109">
        <f t="shared" si="139"/>
        <v>0</v>
      </c>
      <c r="L262" s="109">
        <f t="shared" si="139"/>
        <v>0</v>
      </c>
      <c r="M262" s="109">
        <f t="shared" si="139"/>
        <v>0</v>
      </c>
      <c r="N262" s="109">
        <f t="shared" si="139"/>
        <v>0</v>
      </c>
      <c r="O262" s="109">
        <f t="shared" si="139"/>
        <v>0</v>
      </c>
      <c r="P262" s="109">
        <f t="shared" si="139"/>
        <v>0</v>
      </c>
      <c r="Q262" s="109">
        <f t="shared" si="139"/>
        <v>0</v>
      </c>
      <c r="R262" s="109">
        <f t="shared" si="139"/>
        <v>0</v>
      </c>
      <c r="S262" s="109">
        <f t="shared" si="139"/>
        <v>0</v>
      </c>
      <c r="T262" s="109">
        <f t="shared" si="139"/>
        <v>0</v>
      </c>
      <c r="U262" s="109">
        <f t="shared" si="139"/>
        <v>0</v>
      </c>
      <c r="V262" s="109">
        <f>SUBTOTAL(9,V263:V266)</f>
        <v>0</v>
      </c>
      <c r="W262" s="112">
        <f t="shared" si="134"/>
        <v>0</v>
      </c>
      <c r="X262" s="179">
        <f t="shared" si="135"/>
        <v>0</v>
      </c>
    </row>
    <row r="263" spans="1:24" s="8" customFormat="1" ht="25.5" hidden="1">
      <c r="A263" s="17">
        <f t="shared" si="132"/>
        <v>3</v>
      </c>
      <c r="B263" s="68"/>
      <c r="C263" s="136" t="s">
        <v>140</v>
      </c>
      <c r="D263" s="83" t="s">
        <v>131</v>
      </c>
      <c r="E263" s="110"/>
      <c r="F263" s="110"/>
      <c r="G263" s="110"/>
      <c r="H263" s="110"/>
      <c r="I263" s="111">
        <f t="shared" ref="I263:I276" si="140">SUM(F263:H263)</f>
        <v>0</v>
      </c>
      <c r="J263" s="110"/>
      <c r="K263" s="110"/>
      <c r="L263" s="110"/>
      <c r="M263" s="111">
        <f t="shared" ref="M263:M276" si="141">SUM(J263:L263)</f>
        <v>0</v>
      </c>
      <c r="N263" s="110"/>
      <c r="O263" s="110"/>
      <c r="P263" s="110"/>
      <c r="Q263" s="111">
        <f t="shared" ref="Q263:Q276" si="142">SUM(N263:P263)</f>
        <v>0</v>
      </c>
      <c r="R263" s="110"/>
      <c r="S263" s="110"/>
      <c r="T263" s="110"/>
      <c r="U263" s="111">
        <f t="shared" ref="U263:U276" si="143">SUM(R263:T263)</f>
        <v>0</v>
      </c>
      <c r="V263" s="111">
        <f t="shared" ref="V263:V271" si="144">I263+M263+Q263+U263</f>
        <v>0</v>
      </c>
      <c r="W263" s="111">
        <f t="shared" si="134"/>
        <v>0</v>
      </c>
      <c r="X263" s="179">
        <f t="shared" si="135"/>
        <v>0</v>
      </c>
    </row>
    <row r="264" spans="1:24" s="8" customFormat="1" hidden="1">
      <c r="A264" s="17">
        <f t="shared" si="132"/>
        <v>3</v>
      </c>
      <c r="B264" s="68"/>
      <c r="C264" s="134" t="s">
        <v>137</v>
      </c>
      <c r="D264" s="83" t="s">
        <v>133</v>
      </c>
      <c r="E264" s="110"/>
      <c r="F264" s="110"/>
      <c r="G264" s="110"/>
      <c r="H264" s="110"/>
      <c r="I264" s="111">
        <f t="shared" si="140"/>
        <v>0</v>
      </c>
      <c r="J264" s="110"/>
      <c r="K264" s="110"/>
      <c r="L264" s="110"/>
      <c r="M264" s="111">
        <f t="shared" si="141"/>
        <v>0</v>
      </c>
      <c r="N264" s="110"/>
      <c r="O264" s="110"/>
      <c r="P264" s="110"/>
      <c r="Q264" s="111">
        <f t="shared" si="142"/>
        <v>0</v>
      </c>
      <c r="R264" s="110"/>
      <c r="S264" s="110"/>
      <c r="T264" s="110"/>
      <c r="U264" s="111">
        <f t="shared" si="143"/>
        <v>0</v>
      </c>
      <c r="V264" s="111">
        <f t="shared" si="144"/>
        <v>0</v>
      </c>
      <c r="W264" s="111">
        <f t="shared" si="134"/>
        <v>0</v>
      </c>
      <c r="X264" s="179">
        <f t="shared" si="135"/>
        <v>0</v>
      </c>
    </row>
    <row r="265" spans="1:24" s="8" customFormat="1" ht="25.5" hidden="1">
      <c r="A265" s="17">
        <f t="shared" si="132"/>
        <v>3</v>
      </c>
      <c r="B265" s="68"/>
      <c r="C265" s="134" t="s">
        <v>665</v>
      </c>
      <c r="D265" s="83" t="s">
        <v>134</v>
      </c>
      <c r="E265" s="110"/>
      <c r="F265" s="110"/>
      <c r="G265" s="110"/>
      <c r="H265" s="110"/>
      <c r="I265" s="111">
        <f t="shared" si="140"/>
        <v>0</v>
      </c>
      <c r="J265" s="110"/>
      <c r="K265" s="110"/>
      <c r="L265" s="110"/>
      <c r="M265" s="111">
        <f t="shared" si="141"/>
        <v>0</v>
      </c>
      <c r="N265" s="110"/>
      <c r="O265" s="110"/>
      <c r="P265" s="110"/>
      <c r="Q265" s="111">
        <f t="shared" si="142"/>
        <v>0</v>
      </c>
      <c r="R265" s="110"/>
      <c r="S265" s="110"/>
      <c r="T265" s="110"/>
      <c r="U265" s="111">
        <f t="shared" si="143"/>
        <v>0</v>
      </c>
      <c r="V265" s="111">
        <f t="shared" si="144"/>
        <v>0</v>
      </c>
      <c r="W265" s="111">
        <f t="shared" si="134"/>
        <v>0</v>
      </c>
      <c r="X265" s="179">
        <f t="shared" si="135"/>
        <v>0</v>
      </c>
    </row>
    <row r="266" spans="1:24" s="8" customFormat="1" ht="25.5" hidden="1">
      <c r="A266" s="17">
        <f t="shared" si="132"/>
        <v>3</v>
      </c>
      <c r="B266" s="68"/>
      <c r="C266" s="134" t="s">
        <v>138</v>
      </c>
      <c r="D266" s="83" t="s">
        <v>135</v>
      </c>
      <c r="E266" s="110"/>
      <c r="F266" s="110"/>
      <c r="G266" s="110"/>
      <c r="H266" s="110"/>
      <c r="I266" s="111">
        <f t="shared" si="140"/>
        <v>0</v>
      </c>
      <c r="J266" s="110"/>
      <c r="K266" s="110"/>
      <c r="L266" s="110"/>
      <c r="M266" s="111">
        <f t="shared" si="141"/>
        <v>0</v>
      </c>
      <c r="N266" s="110"/>
      <c r="O266" s="110"/>
      <c r="P266" s="110"/>
      <c r="Q266" s="111">
        <f t="shared" si="142"/>
        <v>0</v>
      </c>
      <c r="R266" s="110"/>
      <c r="S266" s="110"/>
      <c r="T266" s="110"/>
      <c r="U266" s="111">
        <f t="shared" si="143"/>
        <v>0</v>
      </c>
      <c r="V266" s="111">
        <f t="shared" si="144"/>
        <v>0</v>
      </c>
      <c r="W266" s="111">
        <f t="shared" si="134"/>
        <v>0</v>
      </c>
      <c r="X266" s="179">
        <f t="shared" si="135"/>
        <v>0</v>
      </c>
    </row>
    <row r="267" spans="1:24" s="8" customFormat="1" hidden="1">
      <c r="A267" s="17">
        <f t="shared" si="132"/>
        <v>3</v>
      </c>
      <c r="B267" s="68"/>
      <c r="C267" s="79" t="s">
        <v>139</v>
      </c>
      <c r="D267" s="83" t="s">
        <v>6</v>
      </c>
      <c r="E267" s="110"/>
      <c r="F267" s="110"/>
      <c r="G267" s="110"/>
      <c r="H267" s="110"/>
      <c r="I267" s="111">
        <f t="shared" si="140"/>
        <v>0</v>
      </c>
      <c r="J267" s="110"/>
      <c r="K267" s="110"/>
      <c r="L267" s="110"/>
      <c r="M267" s="111">
        <f t="shared" si="141"/>
        <v>0</v>
      </c>
      <c r="N267" s="110"/>
      <c r="O267" s="110"/>
      <c r="P267" s="110"/>
      <c r="Q267" s="111">
        <f t="shared" si="142"/>
        <v>0</v>
      </c>
      <c r="R267" s="110"/>
      <c r="S267" s="110"/>
      <c r="T267" s="110"/>
      <c r="U267" s="111">
        <f t="shared" si="143"/>
        <v>0</v>
      </c>
      <c r="V267" s="111">
        <f t="shared" si="144"/>
        <v>0</v>
      </c>
      <c r="W267" s="111">
        <f t="shared" si="134"/>
        <v>0</v>
      </c>
      <c r="X267" s="179">
        <f t="shared" si="135"/>
        <v>0</v>
      </c>
    </row>
    <row r="268" spans="1:24" s="8" customFormat="1" hidden="1">
      <c r="A268" s="17">
        <f t="shared" si="132"/>
        <v>3</v>
      </c>
      <c r="B268" s="68"/>
      <c r="C268" s="86" t="s">
        <v>95</v>
      </c>
      <c r="D268" s="59" t="s">
        <v>7</v>
      </c>
      <c r="E268" s="110"/>
      <c r="F268" s="110"/>
      <c r="G268" s="110"/>
      <c r="H268" s="110"/>
      <c r="I268" s="111">
        <f t="shared" si="140"/>
        <v>0</v>
      </c>
      <c r="J268" s="110"/>
      <c r="K268" s="110"/>
      <c r="L268" s="110"/>
      <c r="M268" s="111">
        <f t="shared" si="141"/>
        <v>0</v>
      </c>
      <c r="N268" s="110"/>
      <c r="O268" s="110"/>
      <c r="P268" s="110"/>
      <c r="Q268" s="111">
        <f t="shared" si="142"/>
        <v>0</v>
      </c>
      <c r="R268" s="110"/>
      <c r="S268" s="110"/>
      <c r="T268" s="110"/>
      <c r="U268" s="111">
        <f t="shared" si="143"/>
        <v>0</v>
      </c>
      <c r="V268" s="111">
        <f t="shared" si="144"/>
        <v>0</v>
      </c>
      <c r="W268" s="111">
        <f t="shared" si="134"/>
        <v>0</v>
      </c>
      <c r="X268" s="179">
        <f t="shared" si="135"/>
        <v>0</v>
      </c>
    </row>
    <row r="269" spans="1:24" s="8" customFormat="1" hidden="1">
      <c r="A269" s="17">
        <f t="shared" si="132"/>
        <v>3</v>
      </c>
      <c r="B269" s="68"/>
      <c r="C269" s="86" t="s">
        <v>278</v>
      </c>
      <c r="D269" s="59" t="s">
        <v>12</v>
      </c>
      <c r="E269" s="110"/>
      <c r="F269" s="110"/>
      <c r="G269" s="110"/>
      <c r="H269" s="110"/>
      <c r="I269" s="111">
        <f>SUM(F269:H269)</f>
        <v>0</v>
      </c>
      <c r="J269" s="110"/>
      <c r="K269" s="110"/>
      <c r="L269" s="110"/>
      <c r="M269" s="111">
        <f>SUM(J269:L269)</f>
        <v>0</v>
      </c>
      <c r="N269" s="110"/>
      <c r="O269" s="110"/>
      <c r="P269" s="110"/>
      <c r="Q269" s="111">
        <f>SUM(N269:P269)</f>
        <v>0</v>
      </c>
      <c r="R269" s="110"/>
      <c r="S269" s="110"/>
      <c r="T269" s="110"/>
      <c r="U269" s="111">
        <f>SUM(R269:T269)</f>
        <v>0</v>
      </c>
      <c r="V269" s="111">
        <f t="shared" si="144"/>
        <v>0</v>
      </c>
      <c r="W269" s="111">
        <f t="shared" si="134"/>
        <v>0</v>
      </c>
      <c r="X269" s="179">
        <f t="shared" si="135"/>
        <v>0</v>
      </c>
    </row>
    <row r="270" spans="1:24" s="8" customFormat="1" hidden="1">
      <c r="A270" s="17">
        <f t="shared" si="132"/>
        <v>3</v>
      </c>
      <c r="B270" s="69"/>
      <c r="C270" s="73" t="s">
        <v>116</v>
      </c>
      <c r="D270" s="71" t="s">
        <v>22</v>
      </c>
      <c r="E270" s="110"/>
      <c r="F270" s="110"/>
      <c r="G270" s="110"/>
      <c r="H270" s="110"/>
      <c r="I270" s="111">
        <f t="shared" si="140"/>
        <v>0</v>
      </c>
      <c r="J270" s="110"/>
      <c r="K270" s="110"/>
      <c r="L270" s="110"/>
      <c r="M270" s="111">
        <f t="shared" si="141"/>
        <v>0</v>
      </c>
      <c r="N270" s="110"/>
      <c r="O270" s="110"/>
      <c r="P270" s="110"/>
      <c r="Q270" s="111">
        <f t="shared" si="142"/>
        <v>0</v>
      </c>
      <c r="R270" s="110"/>
      <c r="S270" s="110"/>
      <c r="T270" s="110"/>
      <c r="U270" s="111">
        <f t="shared" si="143"/>
        <v>0</v>
      </c>
      <c r="V270" s="111">
        <f t="shared" si="144"/>
        <v>0</v>
      </c>
      <c r="W270" s="111">
        <f t="shared" si="134"/>
        <v>0</v>
      </c>
      <c r="X270" s="179">
        <f t="shared" si="135"/>
        <v>0</v>
      </c>
    </row>
    <row r="271" spans="1:24" s="8" customFormat="1" hidden="1">
      <c r="A271" s="17">
        <f t="shared" si="132"/>
        <v>3</v>
      </c>
      <c r="B271" s="69"/>
      <c r="C271" s="73" t="s">
        <v>97</v>
      </c>
      <c r="D271" s="70" t="s">
        <v>24</v>
      </c>
      <c r="E271" s="110"/>
      <c r="F271" s="110"/>
      <c r="G271" s="110"/>
      <c r="H271" s="110"/>
      <c r="I271" s="111">
        <f t="shared" si="140"/>
        <v>0</v>
      </c>
      <c r="J271" s="110"/>
      <c r="K271" s="110"/>
      <c r="L271" s="110"/>
      <c r="M271" s="111">
        <f t="shared" si="141"/>
        <v>0</v>
      </c>
      <c r="N271" s="110"/>
      <c r="O271" s="110"/>
      <c r="P271" s="110"/>
      <c r="Q271" s="111">
        <f t="shared" si="142"/>
        <v>0</v>
      </c>
      <c r="R271" s="110"/>
      <c r="S271" s="110"/>
      <c r="T271" s="110"/>
      <c r="U271" s="111">
        <f t="shared" si="143"/>
        <v>0</v>
      </c>
      <c r="V271" s="111">
        <f t="shared" si="144"/>
        <v>0</v>
      </c>
      <c r="W271" s="111">
        <f t="shared" si="134"/>
        <v>0</v>
      </c>
      <c r="X271" s="179">
        <f t="shared" si="135"/>
        <v>0</v>
      </c>
    </row>
    <row r="272" spans="1:24" s="8" customFormat="1" hidden="1">
      <c r="A272" s="17">
        <f t="shared" si="132"/>
        <v>3</v>
      </c>
      <c r="B272" s="28"/>
      <c r="C272" s="74" t="s">
        <v>405</v>
      </c>
      <c r="D272" s="82"/>
      <c r="E272" s="109">
        <f>SUBTOTAL(9,E273:E275)</f>
        <v>0</v>
      </c>
      <c r="F272" s="109">
        <f t="shared" ref="F272:U272" si="145">SUBTOTAL(9,F273:F275)</f>
        <v>0</v>
      </c>
      <c r="G272" s="109">
        <f t="shared" si="145"/>
        <v>0</v>
      </c>
      <c r="H272" s="109">
        <f t="shared" si="145"/>
        <v>0</v>
      </c>
      <c r="I272" s="109">
        <f t="shared" si="145"/>
        <v>0</v>
      </c>
      <c r="J272" s="109">
        <f t="shared" si="145"/>
        <v>0</v>
      </c>
      <c r="K272" s="109">
        <f t="shared" si="145"/>
        <v>0</v>
      </c>
      <c r="L272" s="109">
        <f t="shared" si="145"/>
        <v>0</v>
      </c>
      <c r="M272" s="109">
        <f t="shared" si="145"/>
        <v>0</v>
      </c>
      <c r="N272" s="109">
        <f t="shared" si="145"/>
        <v>0</v>
      </c>
      <c r="O272" s="109">
        <f t="shared" si="145"/>
        <v>0</v>
      </c>
      <c r="P272" s="109">
        <f t="shared" si="145"/>
        <v>0</v>
      </c>
      <c r="Q272" s="109">
        <f t="shared" si="145"/>
        <v>0</v>
      </c>
      <c r="R272" s="109">
        <f t="shared" si="145"/>
        <v>0</v>
      </c>
      <c r="S272" s="109">
        <f t="shared" si="145"/>
        <v>0</v>
      </c>
      <c r="T272" s="109">
        <f t="shared" si="145"/>
        <v>0</v>
      </c>
      <c r="U272" s="109">
        <f t="shared" si="145"/>
        <v>0</v>
      </c>
      <c r="V272" s="109">
        <f>SUBTOTAL(9,V273:V275)</f>
        <v>0</v>
      </c>
      <c r="W272" s="112">
        <f t="shared" si="134"/>
        <v>0</v>
      </c>
      <c r="X272" s="179">
        <f t="shared" si="135"/>
        <v>0</v>
      </c>
    </row>
    <row r="273" spans="1:24" s="8" customFormat="1" hidden="1">
      <c r="A273" s="17">
        <f t="shared" si="132"/>
        <v>3</v>
      </c>
      <c r="B273" s="69"/>
      <c r="C273" s="102" t="s">
        <v>406</v>
      </c>
      <c r="D273" s="70" t="s">
        <v>118</v>
      </c>
      <c r="E273" s="110"/>
      <c r="F273" s="110"/>
      <c r="G273" s="110"/>
      <c r="H273" s="110"/>
      <c r="I273" s="111">
        <f t="shared" si="140"/>
        <v>0</v>
      </c>
      <c r="J273" s="110"/>
      <c r="K273" s="110"/>
      <c r="L273" s="110"/>
      <c r="M273" s="111">
        <f t="shared" si="141"/>
        <v>0</v>
      </c>
      <c r="N273" s="110"/>
      <c r="O273" s="110"/>
      <c r="P273" s="110"/>
      <c r="Q273" s="111">
        <f t="shared" si="142"/>
        <v>0</v>
      </c>
      <c r="R273" s="110"/>
      <c r="S273" s="110"/>
      <c r="T273" s="110"/>
      <c r="U273" s="111">
        <f t="shared" si="143"/>
        <v>0</v>
      </c>
      <c r="V273" s="111">
        <f>I273+M273+Q273+U273</f>
        <v>0</v>
      </c>
      <c r="W273" s="111">
        <f t="shared" si="134"/>
        <v>0</v>
      </c>
      <c r="X273" s="179">
        <f t="shared" si="135"/>
        <v>0</v>
      </c>
    </row>
    <row r="274" spans="1:24" s="8" customFormat="1" hidden="1">
      <c r="A274" s="17">
        <f t="shared" si="132"/>
        <v>3</v>
      </c>
      <c r="B274" s="69"/>
      <c r="C274" s="188" t="s">
        <v>428</v>
      </c>
      <c r="D274" s="189" t="s">
        <v>429</v>
      </c>
      <c r="E274" s="110"/>
      <c r="F274" s="110"/>
      <c r="G274" s="110"/>
      <c r="H274" s="110"/>
      <c r="I274" s="111">
        <f t="shared" si="140"/>
        <v>0</v>
      </c>
      <c r="J274" s="110"/>
      <c r="K274" s="110"/>
      <c r="L274" s="110"/>
      <c r="M274" s="111">
        <f t="shared" si="141"/>
        <v>0</v>
      </c>
      <c r="N274" s="110"/>
      <c r="O274" s="110"/>
      <c r="P274" s="110"/>
      <c r="Q274" s="111">
        <f t="shared" si="142"/>
        <v>0</v>
      </c>
      <c r="R274" s="110"/>
      <c r="S274" s="110"/>
      <c r="T274" s="110"/>
      <c r="U274" s="111">
        <f t="shared" si="143"/>
        <v>0</v>
      </c>
      <c r="V274" s="111">
        <f>I274+M274+Q274+U274</f>
        <v>0</v>
      </c>
      <c r="W274" s="111">
        <f t="shared" si="134"/>
        <v>0</v>
      </c>
      <c r="X274" s="179">
        <f t="shared" si="135"/>
        <v>0</v>
      </c>
    </row>
    <row r="275" spans="1:24" s="8" customFormat="1" ht="25.5" hidden="1">
      <c r="A275" s="17">
        <f t="shared" si="132"/>
        <v>3</v>
      </c>
      <c r="B275" s="69"/>
      <c r="C275" s="102" t="s">
        <v>427</v>
      </c>
      <c r="D275" s="71" t="s">
        <v>26</v>
      </c>
      <c r="E275" s="110"/>
      <c r="F275" s="110"/>
      <c r="G275" s="110"/>
      <c r="H275" s="110"/>
      <c r="I275" s="111">
        <f t="shared" si="140"/>
        <v>0</v>
      </c>
      <c r="J275" s="110"/>
      <c r="K275" s="110"/>
      <c r="L275" s="110"/>
      <c r="M275" s="111">
        <f t="shared" si="141"/>
        <v>0</v>
      </c>
      <c r="N275" s="110"/>
      <c r="O275" s="110"/>
      <c r="P275" s="110"/>
      <c r="Q275" s="111">
        <f t="shared" si="142"/>
        <v>0</v>
      </c>
      <c r="R275" s="110"/>
      <c r="S275" s="110"/>
      <c r="T275" s="110"/>
      <c r="U275" s="111">
        <f t="shared" si="143"/>
        <v>0</v>
      </c>
      <c r="V275" s="111">
        <f>I275+M275+Q275+U275</f>
        <v>0</v>
      </c>
      <c r="W275" s="111">
        <f t="shared" si="134"/>
        <v>0</v>
      </c>
      <c r="X275" s="179">
        <f t="shared" si="135"/>
        <v>0</v>
      </c>
    </row>
    <row r="276" spans="1:24" s="8" customFormat="1" ht="25.5" hidden="1">
      <c r="A276" s="17">
        <f t="shared" si="132"/>
        <v>3</v>
      </c>
      <c r="B276" s="69"/>
      <c r="C276" s="74" t="s">
        <v>117</v>
      </c>
      <c r="D276" s="71" t="s">
        <v>27</v>
      </c>
      <c r="E276" s="110"/>
      <c r="F276" s="110"/>
      <c r="G276" s="110"/>
      <c r="H276" s="110"/>
      <c r="I276" s="111">
        <f t="shared" si="140"/>
        <v>0</v>
      </c>
      <c r="J276" s="110"/>
      <c r="K276" s="110"/>
      <c r="L276" s="110"/>
      <c r="M276" s="111">
        <f t="shared" si="141"/>
        <v>0</v>
      </c>
      <c r="N276" s="110"/>
      <c r="O276" s="110"/>
      <c r="P276" s="110"/>
      <c r="Q276" s="111">
        <f t="shared" si="142"/>
        <v>0</v>
      </c>
      <c r="R276" s="110"/>
      <c r="S276" s="110"/>
      <c r="T276" s="110"/>
      <c r="U276" s="111">
        <f t="shared" si="143"/>
        <v>0</v>
      </c>
      <c r="V276" s="111">
        <f>I276+M276+Q276+U276</f>
        <v>0</v>
      </c>
      <c r="W276" s="111">
        <f t="shared" si="134"/>
        <v>0</v>
      </c>
      <c r="X276" s="179">
        <f t="shared" si="135"/>
        <v>0</v>
      </c>
    </row>
    <row r="277" spans="1:24" s="8" customFormat="1" hidden="1">
      <c r="A277" s="17">
        <f t="shared" si="132"/>
        <v>3</v>
      </c>
      <c r="B277" s="27" t="s">
        <v>14</v>
      </c>
      <c r="C277" s="75" t="s">
        <v>279</v>
      </c>
      <c r="D277" s="71" t="s">
        <v>216</v>
      </c>
      <c r="E277" s="109">
        <f>SUBTOTAL(9,E278:E279)</f>
        <v>0</v>
      </c>
      <c r="F277" s="109">
        <f t="shared" ref="F277:U277" si="146">SUBTOTAL(9,F278:F279)</f>
        <v>0</v>
      </c>
      <c r="G277" s="109">
        <f t="shared" si="146"/>
        <v>0</v>
      </c>
      <c r="H277" s="109">
        <f t="shared" si="146"/>
        <v>0</v>
      </c>
      <c r="I277" s="109">
        <f t="shared" si="146"/>
        <v>0</v>
      </c>
      <c r="J277" s="109">
        <f t="shared" si="146"/>
        <v>0</v>
      </c>
      <c r="K277" s="109">
        <f t="shared" si="146"/>
        <v>0</v>
      </c>
      <c r="L277" s="109">
        <f t="shared" si="146"/>
        <v>0</v>
      </c>
      <c r="M277" s="109">
        <f t="shared" si="146"/>
        <v>0</v>
      </c>
      <c r="N277" s="109">
        <f t="shared" si="146"/>
        <v>0</v>
      </c>
      <c r="O277" s="109">
        <f t="shared" si="146"/>
        <v>0</v>
      </c>
      <c r="P277" s="109">
        <f t="shared" si="146"/>
        <v>0</v>
      </c>
      <c r="Q277" s="109">
        <f t="shared" si="146"/>
        <v>0</v>
      </c>
      <c r="R277" s="109">
        <f t="shared" si="146"/>
        <v>0</v>
      </c>
      <c r="S277" s="109">
        <f t="shared" si="146"/>
        <v>0</v>
      </c>
      <c r="T277" s="109">
        <f t="shared" si="146"/>
        <v>0</v>
      </c>
      <c r="U277" s="109">
        <f t="shared" si="146"/>
        <v>0</v>
      </c>
      <c r="V277" s="109">
        <f>SUBTOTAL(9,V278:V279)</f>
        <v>0</v>
      </c>
      <c r="W277" s="112">
        <f t="shared" si="134"/>
        <v>0</v>
      </c>
      <c r="X277" s="179">
        <f t="shared" si="135"/>
        <v>0</v>
      </c>
    </row>
    <row r="278" spans="1:24" s="8" customFormat="1" hidden="1">
      <c r="A278" s="17">
        <f t="shared" si="132"/>
        <v>3</v>
      </c>
      <c r="B278" s="69"/>
      <c r="C278" s="73" t="s">
        <v>305</v>
      </c>
      <c r="D278" s="70" t="s">
        <v>306</v>
      </c>
      <c r="E278" s="110"/>
      <c r="F278" s="110"/>
      <c r="G278" s="110"/>
      <c r="H278" s="110"/>
      <c r="I278" s="111">
        <f>SUM(F278:H278)</f>
        <v>0</v>
      </c>
      <c r="J278" s="110"/>
      <c r="K278" s="110"/>
      <c r="L278" s="110"/>
      <c r="M278" s="111">
        <f>SUM(J278:L278)</f>
        <v>0</v>
      </c>
      <c r="N278" s="110"/>
      <c r="O278" s="110"/>
      <c r="P278" s="110"/>
      <c r="Q278" s="111">
        <f>SUM(N278:P278)</f>
        <v>0</v>
      </c>
      <c r="R278" s="110"/>
      <c r="S278" s="110"/>
      <c r="T278" s="110"/>
      <c r="U278" s="111">
        <f>SUM(R278:T278)</f>
        <v>0</v>
      </c>
      <c r="V278" s="111">
        <f>I278+M278+Q278+U278</f>
        <v>0</v>
      </c>
      <c r="W278" s="111">
        <f t="shared" si="134"/>
        <v>0</v>
      </c>
      <c r="X278" s="179">
        <f t="shared" si="135"/>
        <v>0</v>
      </c>
    </row>
    <row r="279" spans="1:24" s="8" customFormat="1" hidden="1">
      <c r="A279" s="17">
        <f t="shared" si="132"/>
        <v>3</v>
      </c>
      <c r="B279" s="69"/>
      <c r="C279" s="73" t="s">
        <v>307</v>
      </c>
      <c r="D279" s="70" t="s">
        <v>308</v>
      </c>
      <c r="E279" s="110"/>
      <c r="F279" s="110"/>
      <c r="G279" s="110"/>
      <c r="H279" s="110"/>
      <c r="I279" s="111">
        <f>SUM(F279:H279)</f>
        <v>0</v>
      </c>
      <c r="J279" s="110"/>
      <c r="K279" s="110"/>
      <c r="L279" s="110"/>
      <c r="M279" s="111">
        <f>SUM(J279:L279)</f>
        <v>0</v>
      </c>
      <c r="N279" s="110"/>
      <c r="O279" s="110"/>
      <c r="P279" s="110"/>
      <c r="Q279" s="111">
        <f>SUM(N279:P279)</f>
        <v>0</v>
      </c>
      <c r="R279" s="110"/>
      <c r="S279" s="110"/>
      <c r="T279" s="110"/>
      <c r="U279" s="111">
        <f>SUM(R279:T279)</f>
        <v>0</v>
      </c>
      <c r="V279" s="111">
        <f>I279+M279+Q279+U279</f>
        <v>0</v>
      </c>
      <c r="W279" s="111">
        <f t="shared" si="134"/>
        <v>0</v>
      </c>
      <c r="X279" s="179">
        <f t="shared" si="135"/>
        <v>0</v>
      </c>
    </row>
    <row r="280" spans="1:24" s="8" customFormat="1" hidden="1">
      <c r="A280" s="17">
        <f t="shared" si="132"/>
        <v>3</v>
      </c>
      <c r="B280" s="27" t="s">
        <v>25</v>
      </c>
      <c r="C280" s="75" t="s">
        <v>119</v>
      </c>
      <c r="D280" s="71"/>
      <c r="E280" s="109">
        <f>SUBTOTAL(9,E281:E285)</f>
        <v>0</v>
      </c>
      <c r="F280" s="109">
        <f t="shared" ref="F280:U280" si="147">SUBTOTAL(9,F281:F285)</f>
        <v>0</v>
      </c>
      <c r="G280" s="109">
        <f t="shared" si="147"/>
        <v>0</v>
      </c>
      <c r="H280" s="109">
        <f t="shared" si="147"/>
        <v>0</v>
      </c>
      <c r="I280" s="109">
        <f t="shared" si="147"/>
        <v>0</v>
      </c>
      <c r="J280" s="109">
        <f t="shared" si="147"/>
        <v>0</v>
      </c>
      <c r="K280" s="109">
        <f t="shared" si="147"/>
        <v>0</v>
      </c>
      <c r="L280" s="109">
        <f t="shared" si="147"/>
        <v>0</v>
      </c>
      <c r="M280" s="109">
        <f t="shared" si="147"/>
        <v>0</v>
      </c>
      <c r="N280" s="109">
        <f t="shared" si="147"/>
        <v>0</v>
      </c>
      <c r="O280" s="109">
        <f t="shared" si="147"/>
        <v>0</v>
      </c>
      <c r="P280" s="109">
        <f t="shared" si="147"/>
        <v>0</v>
      </c>
      <c r="Q280" s="109">
        <f t="shared" si="147"/>
        <v>0</v>
      </c>
      <c r="R280" s="109">
        <f t="shared" si="147"/>
        <v>0</v>
      </c>
      <c r="S280" s="109">
        <f t="shared" si="147"/>
        <v>0</v>
      </c>
      <c r="T280" s="109">
        <f t="shared" si="147"/>
        <v>0</v>
      </c>
      <c r="U280" s="109">
        <f t="shared" si="147"/>
        <v>0</v>
      </c>
      <c r="V280" s="109">
        <f>SUBTOTAL(9,V281:V285)</f>
        <v>0</v>
      </c>
      <c r="W280" s="112">
        <f t="shared" si="134"/>
        <v>0</v>
      </c>
      <c r="X280" s="179">
        <f t="shared" si="135"/>
        <v>0</v>
      </c>
    </row>
    <row r="281" spans="1:24" s="8" customFormat="1" hidden="1">
      <c r="A281" s="17">
        <f t="shared" si="132"/>
        <v>3</v>
      </c>
      <c r="B281" s="69"/>
      <c r="C281" s="73" t="s">
        <v>180</v>
      </c>
      <c r="D281" s="70" t="s">
        <v>181</v>
      </c>
      <c r="E281" s="110"/>
      <c r="F281" s="110"/>
      <c r="G281" s="110"/>
      <c r="H281" s="110"/>
      <c r="I281" s="111">
        <f>SUM(F281:H281)</f>
        <v>0</v>
      </c>
      <c r="J281" s="110"/>
      <c r="K281" s="110"/>
      <c r="L281" s="110"/>
      <c r="M281" s="111">
        <f>SUM(J281:L281)</f>
        <v>0</v>
      </c>
      <c r="N281" s="110"/>
      <c r="O281" s="110"/>
      <c r="P281" s="110"/>
      <c r="Q281" s="111">
        <f>SUM(N281:P281)</f>
        <v>0</v>
      </c>
      <c r="R281" s="110"/>
      <c r="S281" s="110"/>
      <c r="T281" s="110"/>
      <c r="U281" s="111">
        <f>SUM(R281:T281)</f>
        <v>0</v>
      </c>
      <c r="V281" s="111">
        <f>I281+M281+Q281+U281</f>
        <v>0</v>
      </c>
      <c r="W281" s="111">
        <f t="shared" si="134"/>
        <v>0</v>
      </c>
      <c r="X281" s="179">
        <f t="shared" si="135"/>
        <v>0</v>
      </c>
    </row>
    <row r="282" spans="1:24" s="8" customFormat="1" hidden="1">
      <c r="A282" s="17">
        <f t="shared" si="132"/>
        <v>3</v>
      </c>
      <c r="B282" s="69"/>
      <c r="C282" s="73" t="s">
        <v>182</v>
      </c>
      <c r="D282" s="70" t="s">
        <v>183</v>
      </c>
      <c r="E282" s="110"/>
      <c r="F282" s="110"/>
      <c r="G282" s="110"/>
      <c r="H282" s="110"/>
      <c r="I282" s="111">
        <f>SUM(F282:H282)</f>
        <v>0</v>
      </c>
      <c r="J282" s="110"/>
      <c r="K282" s="110"/>
      <c r="L282" s="110"/>
      <c r="M282" s="111">
        <f>SUM(J282:L282)</f>
        <v>0</v>
      </c>
      <c r="N282" s="110"/>
      <c r="O282" s="110"/>
      <c r="P282" s="110"/>
      <c r="Q282" s="111">
        <f>SUM(N282:P282)</f>
        <v>0</v>
      </c>
      <c r="R282" s="110"/>
      <c r="S282" s="110"/>
      <c r="T282" s="110"/>
      <c r="U282" s="111">
        <f>SUM(R282:T282)</f>
        <v>0</v>
      </c>
      <c r="V282" s="111">
        <f>I282+M282+Q282+U282</f>
        <v>0</v>
      </c>
      <c r="W282" s="111">
        <f t="shared" si="134"/>
        <v>0</v>
      </c>
      <c r="X282" s="179">
        <f t="shared" si="135"/>
        <v>0</v>
      </c>
    </row>
    <row r="283" spans="1:24" s="8" customFormat="1" hidden="1">
      <c r="A283" s="17">
        <f t="shared" si="132"/>
        <v>3</v>
      </c>
      <c r="B283" s="69"/>
      <c r="C283" s="73" t="s">
        <v>184</v>
      </c>
      <c r="D283" s="70" t="s">
        <v>185</v>
      </c>
      <c r="E283" s="110"/>
      <c r="F283" s="110"/>
      <c r="G283" s="110"/>
      <c r="H283" s="110"/>
      <c r="I283" s="111">
        <f>SUM(F283:H283)</f>
        <v>0</v>
      </c>
      <c r="J283" s="110"/>
      <c r="K283" s="110"/>
      <c r="L283" s="110"/>
      <c r="M283" s="111">
        <f>SUM(J283:L283)</f>
        <v>0</v>
      </c>
      <c r="N283" s="110"/>
      <c r="O283" s="110"/>
      <c r="P283" s="110"/>
      <c r="Q283" s="111">
        <f>SUM(N283:P283)</f>
        <v>0</v>
      </c>
      <c r="R283" s="110"/>
      <c r="S283" s="110"/>
      <c r="T283" s="110"/>
      <c r="U283" s="111">
        <f>SUM(R283:T283)</f>
        <v>0</v>
      </c>
      <c r="V283" s="111">
        <f>I283+M283+Q283+U283</f>
        <v>0</v>
      </c>
      <c r="W283" s="111">
        <f t="shared" si="134"/>
        <v>0</v>
      </c>
      <c r="X283" s="179">
        <f t="shared" si="135"/>
        <v>0</v>
      </c>
    </row>
    <row r="284" spans="1:24" s="8" customFormat="1" hidden="1">
      <c r="A284" s="17">
        <f t="shared" si="132"/>
        <v>3</v>
      </c>
      <c r="B284" s="69"/>
      <c r="C284" s="73" t="s">
        <v>186</v>
      </c>
      <c r="D284" s="70" t="s">
        <v>187</v>
      </c>
      <c r="E284" s="110"/>
      <c r="F284" s="110"/>
      <c r="G284" s="110"/>
      <c r="H284" s="110"/>
      <c r="I284" s="111">
        <f>SUM(F284:H284)</f>
        <v>0</v>
      </c>
      <c r="J284" s="110"/>
      <c r="K284" s="110"/>
      <c r="L284" s="110"/>
      <c r="M284" s="111">
        <f>SUM(J284:L284)</f>
        <v>0</v>
      </c>
      <c r="N284" s="110"/>
      <c r="O284" s="110"/>
      <c r="P284" s="110"/>
      <c r="Q284" s="111">
        <f>SUM(N284:P284)</f>
        <v>0</v>
      </c>
      <c r="R284" s="110"/>
      <c r="S284" s="110"/>
      <c r="T284" s="110"/>
      <c r="U284" s="111">
        <f>SUM(R284:T284)</f>
        <v>0</v>
      </c>
      <c r="V284" s="111">
        <f>I284+M284+Q284+U284</f>
        <v>0</v>
      </c>
      <c r="W284" s="111">
        <f t="shared" si="134"/>
        <v>0</v>
      </c>
      <c r="X284" s="179">
        <f t="shared" si="135"/>
        <v>0</v>
      </c>
    </row>
    <row r="285" spans="1:24" s="8" customFormat="1" hidden="1">
      <c r="A285" s="17">
        <f t="shared" si="132"/>
        <v>3</v>
      </c>
      <c r="B285" s="69"/>
      <c r="C285" s="73" t="s">
        <v>29</v>
      </c>
      <c r="D285" s="70" t="s">
        <v>115</v>
      </c>
      <c r="E285" s="110"/>
      <c r="F285" s="110"/>
      <c r="G285" s="110"/>
      <c r="H285" s="110"/>
      <c r="I285" s="111">
        <f>SUM(F285:H285)</f>
        <v>0</v>
      </c>
      <c r="J285" s="110"/>
      <c r="K285" s="110"/>
      <c r="L285" s="110"/>
      <c r="M285" s="111">
        <f>SUM(J285:L285)</f>
        <v>0</v>
      </c>
      <c r="N285" s="110"/>
      <c r="O285" s="110"/>
      <c r="P285" s="110"/>
      <c r="Q285" s="111">
        <f>SUM(N285:P285)</f>
        <v>0</v>
      </c>
      <c r="R285" s="110"/>
      <c r="S285" s="110"/>
      <c r="T285" s="110"/>
      <c r="U285" s="111">
        <f>SUM(R285:T285)</f>
        <v>0</v>
      </c>
      <c r="V285" s="111">
        <f>I285+M285+Q285+U285</f>
        <v>0</v>
      </c>
      <c r="W285" s="111">
        <f t="shared" si="134"/>
        <v>0</v>
      </c>
      <c r="X285" s="179">
        <f t="shared" si="135"/>
        <v>0</v>
      </c>
    </row>
    <row r="286" spans="1:24" s="8" customFormat="1" hidden="1">
      <c r="A286" s="92">
        <f>A287</f>
        <v>3</v>
      </c>
      <c r="B286" s="29"/>
      <c r="C286" s="25"/>
      <c r="D286" s="30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</row>
    <row r="287" spans="1:24" s="8" customFormat="1" hidden="1">
      <c r="A287" s="177">
        <f>MIN(A288:A294)</f>
        <v>3</v>
      </c>
      <c r="B287" s="29"/>
      <c r="C287" s="78" t="s">
        <v>123</v>
      </c>
      <c r="D287" s="30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</row>
    <row r="288" spans="1:24" s="8" customFormat="1" hidden="1">
      <c r="A288" s="17">
        <f t="shared" ref="A288:A294" si="148">IF(MAX(E288:Y288)=0,IF(MIN(E288:Y288)=0,3,2),2)</f>
        <v>3</v>
      </c>
      <c r="B288" s="29"/>
      <c r="C288" s="25" t="s">
        <v>121</v>
      </c>
      <c r="D288" s="70"/>
      <c r="E288" s="112">
        <f>SUM(E289:E290)</f>
        <v>0</v>
      </c>
      <c r="F288" s="112">
        <f t="shared" ref="F288:U288" si="149">SUM(F289:F290)</f>
        <v>0</v>
      </c>
      <c r="G288" s="112">
        <f t="shared" si="149"/>
        <v>0</v>
      </c>
      <c r="H288" s="112">
        <f t="shared" si="149"/>
        <v>0</v>
      </c>
      <c r="I288" s="112">
        <f t="shared" si="149"/>
        <v>0</v>
      </c>
      <c r="J288" s="112">
        <f t="shared" si="149"/>
        <v>0</v>
      </c>
      <c r="K288" s="112">
        <f t="shared" si="149"/>
        <v>0</v>
      </c>
      <c r="L288" s="112">
        <f t="shared" si="149"/>
        <v>0</v>
      </c>
      <c r="M288" s="112">
        <f t="shared" si="149"/>
        <v>0</v>
      </c>
      <c r="N288" s="112">
        <f t="shared" si="149"/>
        <v>0</v>
      </c>
      <c r="O288" s="112">
        <f t="shared" si="149"/>
        <v>0</v>
      </c>
      <c r="P288" s="112">
        <f t="shared" si="149"/>
        <v>0</v>
      </c>
      <c r="Q288" s="112">
        <f t="shared" si="149"/>
        <v>0</v>
      </c>
      <c r="R288" s="112">
        <f t="shared" si="149"/>
        <v>0</v>
      </c>
      <c r="S288" s="112">
        <f t="shared" si="149"/>
        <v>0</v>
      </c>
      <c r="T288" s="112">
        <f t="shared" si="149"/>
        <v>0</v>
      </c>
      <c r="U288" s="112">
        <f t="shared" si="149"/>
        <v>0</v>
      </c>
      <c r="V288" s="112">
        <f>SUM(V289:V290)</f>
        <v>0</v>
      </c>
      <c r="W288" s="112"/>
      <c r="X288" s="179"/>
    </row>
    <row r="289" spans="1:24" s="8" customFormat="1" hidden="1">
      <c r="A289" s="17">
        <f t="shared" si="148"/>
        <v>3</v>
      </c>
      <c r="B289" s="29"/>
      <c r="C289" s="101" t="s">
        <v>190</v>
      </c>
      <c r="D289" s="70"/>
      <c r="E289" s="110"/>
      <c r="F289" s="110"/>
      <c r="G289" s="110"/>
      <c r="H289" s="110"/>
      <c r="I289" s="180">
        <f>H289</f>
        <v>0</v>
      </c>
      <c r="J289" s="110"/>
      <c r="K289" s="110"/>
      <c r="L289" s="110"/>
      <c r="M289" s="180">
        <f>L289</f>
        <v>0</v>
      </c>
      <c r="N289" s="110"/>
      <c r="O289" s="110"/>
      <c r="P289" s="110"/>
      <c r="Q289" s="180">
        <f>P289</f>
        <v>0</v>
      </c>
      <c r="R289" s="110"/>
      <c r="S289" s="110"/>
      <c r="T289" s="110"/>
      <c r="U289" s="180">
        <f>T289</f>
        <v>0</v>
      </c>
      <c r="V289" s="180">
        <f>U289</f>
        <v>0</v>
      </c>
      <c r="W289" s="109"/>
      <c r="X289" s="179"/>
    </row>
    <row r="290" spans="1:24" s="8" customFormat="1" hidden="1">
      <c r="A290" s="17">
        <f t="shared" si="148"/>
        <v>3</v>
      </c>
      <c r="B290" s="29"/>
      <c r="C290" s="101" t="s">
        <v>191</v>
      </c>
      <c r="D290" s="70"/>
      <c r="E290" s="110"/>
      <c r="F290" s="110"/>
      <c r="G290" s="110"/>
      <c r="H290" s="110"/>
      <c r="I290" s="180">
        <f>H290</f>
        <v>0</v>
      </c>
      <c r="J290" s="110"/>
      <c r="K290" s="110"/>
      <c r="L290" s="110"/>
      <c r="M290" s="180">
        <f>L290</f>
        <v>0</v>
      </c>
      <c r="N290" s="110"/>
      <c r="O290" s="110"/>
      <c r="P290" s="110"/>
      <c r="Q290" s="180">
        <f>P290</f>
        <v>0</v>
      </c>
      <c r="R290" s="110"/>
      <c r="S290" s="110"/>
      <c r="T290" s="110"/>
      <c r="U290" s="180">
        <f>T290</f>
        <v>0</v>
      </c>
      <c r="V290" s="180">
        <f>U290</f>
        <v>0</v>
      </c>
      <c r="W290" s="109"/>
      <c r="X290" s="179"/>
    </row>
    <row r="291" spans="1:24" s="8" customFormat="1" hidden="1">
      <c r="A291" s="17">
        <f t="shared" si="148"/>
        <v>3</v>
      </c>
      <c r="B291" s="29"/>
      <c r="C291" s="25" t="s">
        <v>122</v>
      </c>
      <c r="D291" s="70"/>
      <c r="E291" s="112">
        <f>SUM(E292:E293)</f>
        <v>0</v>
      </c>
      <c r="F291" s="112">
        <f t="shared" ref="F291:U291" si="150">SUM(F292:F293)</f>
        <v>0</v>
      </c>
      <c r="G291" s="112">
        <f t="shared" si="150"/>
        <v>0</v>
      </c>
      <c r="H291" s="112">
        <f t="shared" si="150"/>
        <v>0</v>
      </c>
      <c r="I291" s="112">
        <f t="shared" si="150"/>
        <v>0</v>
      </c>
      <c r="J291" s="112">
        <f t="shared" si="150"/>
        <v>0</v>
      </c>
      <c r="K291" s="112">
        <f t="shared" si="150"/>
        <v>0</v>
      </c>
      <c r="L291" s="112">
        <f t="shared" si="150"/>
        <v>0</v>
      </c>
      <c r="M291" s="112">
        <f t="shared" si="150"/>
        <v>0</v>
      </c>
      <c r="N291" s="112">
        <f t="shared" si="150"/>
        <v>0</v>
      </c>
      <c r="O291" s="112">
        <f t="shared" si="150"/>
        <v>0</v>
      </c>
      <c r="P291" s="112">
        <f t="shared" si="150"/>
        <v>0</v>
      </c>
      <c r="Q291" s="112">
        <f t="shared" si="150"/>
        <v>0</v>
      </c>
      <c r="R291" s="112">
        <f t="shared" si="150"/>
        <v>0</v>
      </c>
      <c r="S291" s="112">
        <f t="shared" si="150"/>
        <v>0</v>
      </c>
      <c r="T291" s="112">
        <f t="shared" si="150"/>
        <v>0</v>
      </c>
      <c r="U291" s="112">
        <f t="shared" si="150"/>
        <v>0</v>
      </c>
      <c r="V291" s="112">
        <f>SUM(V292:V293)</f>
        <v>0</v>
      </c>
      <c r="W291" s="112"/>
      <c r="X291" s="179"/>
    </row>
    <row r="292" spans="1:24" s="8" customFormat="1" hidden="1">
      <c r="A292" s="17">
        <f t="shared" si="148"/>
        <v>3</v>
      </c>
      <c r="B292" s="29"/>
      <c r="C292" s="52" t="s">
        <v>198</v>
      </c>
      <c r="D292" s="70"/>
      <c r="E292" s="110"/>
      <c r="F292" s="110"/>
      <c r="G292" s="110"/>
      <c r="H292" s="110"/>
      <c r="I292" s="180">
        <f>ROUND(SUM(F292:H292)/3,0)</f>
        <v>0</v>
      </c>
      <c r="J292" s="110"/>
      <c r="K292" s="110"/>
      <c r="L292" s="110"/>
      <c r="M292" s="180">
        <f>ROUND(SUM(J292:L292)/3,0)</f>
        <v>0</v>
      </c>
      <c r="N292" s="110"/>
      <c r="O292" s="110"/>
      <c r="P292" s="110"/>
      <c r="Q292" s="180">
        <f>ROUND(SUM(N292:P292)/3,0)</f>
        <v>0</v>
      </c>
      <c r="R292" s="110"/>
      <c r="S292" s="110"/>
      <c r="T292" s="110"/>
      <c r="U292" s="180">
        <f>ROUND(SUM(R292:T292)/3,0)</f>
        <v>0</v>
      </c>
      <c r="V292" s="180">
        <f>ROUND(SUM(F292:H292,J292:L292,N292:P292,R292:T292)/12,0)</f>
        <v>0</v>
      </c>
      <c r="W292" s="109"/>
      <c r="X292" s="179"/>
    </row>
    <row r="293" spans="1:24" s="8" customFormat="1" hidden="1">
      <c r="A293" s="17">
        <f t="shared" si="148"/>
        <v>3</v>
      </c>
      <c r="B293" s="29"/>
      <c r="C293" s="52" t="s">
        <v>199</v>
      </c>
      <c r="D293" s="70"/>
      <c r="E293" s="110"/>
      <c r="F293" s="110"/>
      <c r="G293" s="110"/>
      <c r="H293" s="110"/>
      <c r="I293" s="180">
        <f>ROUND(SUM(F293:H293)/3,0)</f>
        <v>0</v>
      </c>
      <c r="J293" s="110"/>
      <c r="K293" s="110"/>
      <c r="L293" s="110"/>
      <c r="M293" s="180">
        <f>ROUND(SUM(J293:L293)/3,0)</f>
        <v>0</v>
      </c>
      <c r="N293" s="110"/>
      <c r="O293" s="110"/>
      <c r="P293" s="110"/>
      <c r="Q293" s="180">
        <f>ROUND(SUM(N293:P293)/3,0)</f>
        <v>0</v>
      </c>
      <c r="R293" s="110"/>
      <c r="S293" s="110"/>
      <c r="T293" s="110"/>
      <c r="U293" s="180">
        <f>ROUND(SUM(R293:T293)/3,0)</f>
        <v>0</v>
      </c>
      <c r="V293" s="180">
        <f>ROUND(SUM(F293:H293,J293:L293,N293:P293,R293:T293)/12,0)</f>
        <v>0</v>
      </c>
      <c r="W293" s="109"/>
      <c r="X293" s="179"/>
    </row>
    <row r="294" spans="1:24" s="8" customFormat="1" hidden="1">
      <c r="A294" s="17">
        <f t="shared" si="148"/>
        <v>3</v>
      </c>
      <c r="B294" s="29"/>
      <c r="C294" s="24" t="s">
        <v>192</v>
      </c>
      <c r="D294" s="70"/>
      <c r="E294" s="109">
        <f>IF(E291=0,0,E258/E291)</f>
        <v>0</v>
      </c>
      <c r="F294" s="109">
        <f t="shared" ref="F294:U294" si="151">IF(F291=0,0,F258/F291)</f>
        <v>0</v>
      </c>
      <c r="G294" s="109">
        <f t="shared" si="151"/>
        <v>0</v>
      </c>
      <c r="H294" s="109">
        <f t="shared" si="151"/>
        <v>0</v>
      </c>
      <c r="I294" s="109">
        <f t="shared" si="151"/>
        <v>0</v>
      </c>
      <c r="J294" s="109">
        <f t="shared" si="151"/>
        <v>0</v>
      </c>
      <c r="K294" s="109">
        <f t="shared" si="151"/>
        <v>0</v>
      </c>
      <c r="L294" s="109">
        <f t="shared" si="151"/>
        <v>0</v>
      </c>
      <c r="M294" s="109">
        <f t="shared" si="151"/>
        <v>0</v>
      </c>
      <c r="N294" s="109">
        <f t="shared" si="151"/>
        <v>0</v>
      </c>
      <c r="O294" s="109">
        <f t="shared" si="151"/>
        <v>0</v>
      </c>
      <c r="P294" s="109">
        <f t="shared" si="151"/>
        <v>0</v>
      </c>
      <c r="Q294" s="109">
        <f t="shared" si="151"/>
        <v>0</v>
      </c>
      <c r="R294" s="109">
        <f t="shared" si="151"/>
        <v>0</v>
      </c>
      <c r="S294" s="109">
        <f t="shared" si="151"/>
        <v>0</v>
      </c>
      <c r="T294" s="109">
        <f t="shared" si="151"/>
        <v>0</v>
      </c>
      <c r="U294" s="109">
        <f t="shared" si="151"/>
        <v>0</v>
      </c>
      <c r="V294" s="109">
        <f>IF(V291=0,0,V258/V291)</f>
        <v>0</v>
      </c>
      <c r="W294" s="109"/>
      <c r="X294" s="109"/>
    </row>
    <row r="295" spans="1:24" s="8" customFormat="1" hidden="1">
      <c r="A295" s="92">
        <f>A296</f>
        <v>3</v>
      </c>
      <c r="B295" s="93"/>
      <c r="C295" s="35"/>
      <c r="D295" s="53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  <c r="P295" s="119"/>
      <c r="Q295" s="119"/>
      <c r="R295" s="119"/>
      <c r="S295" s="119"/>
      <c r="T295" s="119"/>
      <c r="U295" s="119"/>
      <c r="V295" s="119"/>
      <c r="W295" s="119"/>
      <c r="X295" s="119"/>
    </row>
    <row r="296" spans="1:24" s="8" customFormat="1" hidden="1">
      <c r="A296" s="177">
        <f>MIN(A297:A340)</f>
        <v>3</v>
      </c>
      <c r="B296" s="93"/>
      <c r="C296" s="95" t="s">
        <v>147</v>
      </c>
      <c r="D296" s="53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  <c r="P296" s="119"/>
      <c r="Q296" s="119"/>
      <c r="R296" s="119"/>
      <c r="S296" s="119"/>
      <c r="T296" s="119"/>
      <c r="U296" s="119"/>
      <c r="V296" s="119"/>
      <c r="W296" s="119"/>
      <c r="X296" s="119"/>
    </row>
    <row r="297" spans="1:24" s="8" customFormat="1" hidden="1">
      <c r="A297" s="17">
        <f t="shared" ref="A297:A331" si="152">IF(MAX(E297:Y297)=0,IF(MIN(E297:Y297)=0,3,2),2)</f>
        <v>3</v>
      </c>
      <c r="B297" s="27"/>
      <c r="C297" s="81" t="s">
        <v>112</v>
      </c>
      <c r="D297" s="82"/>
      <c r="E297" s="109">
        <f>SUBTOTAL(9,E298:E331)</f>
        <v>0</v>
      </c>
      <c r="F297" s="109">
        <f t="shared" ref="F297:U297" si="153">SUBTOTAL(9,F298:F331)</f>
        <v>0</v>
      </c>
      <c r="G297" s="109">
        <f t="shared" si="153"/>
        <v>0</v>
      </c>
      <c r="H297" s="109">
        <f t="shared" si="153"/>
        <v>0</v>
      </c>
      <c r="I297" s="109">
        <f t="shared" si="153"/>
        <v>0</v>
      </c>
      <c r="J297" s="109">
        <f t="shared" si="153"/>
        <v>0</v>
      </c>
      <c r="K297" s="109">
        <f t="shared" si="153"/>
        <v>0</v>
      </c>
      <c r="L297" s="109">
        <f t="shared" si="153"/>
        <v>0</v>
      </c>
      <c r="M297" s="109">
        <f t="shared" si="153"/>
        <v>0</v>
      </c>
      <c r="N297" s="109">
        <f t="shared" si="153"/>
        <v>0</v>
      </c>
      <c r="O297" s="109">
        <f t="shared" si="153"/>
        <v>0</v>
      </c>
      <c r="P297" s="109">
        <f t="shared" si="153"/>
        <v>0</v>
      </c>
      <c r="Q297" s="109">
        <f t="shared" si="153"/>
        <v>0</v>
      </c>
      <c r="R297" s="109">
        <f t="shared" si="153"/>
        <v>0</v>
      </c>
      <c r="S297" s="109">
        <f t="shared" si="153"/>
        <v>0</v>
      </c>
      <c r="T297" s="109">
        <f t="shared" si="153"/>
        <v>0</v>
      </c>
      <c r="U297" s="109">
        <f t="shared" si="153"/>
        <v>0</v>
      </c>
      <c r="V297" s="109">
        <f>SUBTOTAL(9,V298:V331)</f>
        <v>0</v>
      </c>
      <c r="W297" s="112">
        <f t="shared" ref="W297:W331" si="154">E297-I297-M297-Q297-U297</f>
        <v>0</v>
      </c>
      <c r="X297" s="179">
        <f t="shared" ref="X297:X331" si="155">IF(E297&lt;&gt;0,V297/E297,0)</f>
        <v>0</v>
      </c>
    </row>
    <row r="298" spans="1:24" s="8" customFormat="1" hidden="1">
      <c r="A298" s="17">
        <f t="shared" si="152"/>
        <v>3</v>
      </c>
      <c r="B298" s="27" t="s">
        <v>171</v>
      </c>
      <c r="C298" s="75" t="s">
        <v>113</v>
      </c>
      <c r="D298" s="82"/>
      <c r="E298" s="109">
        <f>SUBTOTAL(9,E299:E318)</f>
        <v>0</v>
      </c>
      <c r="F298" s="109">
        <f t="shared" ref="F298:U298" si="156">SUBTOTAL(9,F299:F318)</f>
        <v>0</v>
      </c>
      <c r="G298" s="109">
        <f t="shared" si="156"/>
        <v>0</v>
      </c>
      <c r="H298" s="109">
        <f t="shared" si="156"/>
        <v>0</v>
      </c>
      <c r="I298" s="109">
        <f t="shared" si="156"/>
        <v>0</v>
      </c>
      <c r="J298" s="109">
        <f t="shared" si="156"/>
        <v>0</v>
      </c>
      <c r="K298" s="109">
        <f t="shared" si="156"/>
        <v>0</v>
      </c>
      <c r="L298" s="109">
        <f t="shared" si="156"/>
        <v>0</v>
      </c>
      <c r="M298" s="109">
        <f t="shared" si="156"/>
        <v>0</v>
      </c>
      <c r="N298" s="109">
        <f t="shared" si="156"/>
        <v>0</v>
      </c>
      <c r="O298" s="109">
        <f t="shared" si="156"/>
        <v>0</v>
      </c>
      <c r="P298" s="109">
        <f t="shared" si="156"/>
        <v>0</v>
      </c>
      <c r="Q298" s="109">
        <f t="shared" si="156"/>
        <v>0</v>
      </c>
      <c r="R298" s="109">
        <f t="shared" si="156"/>
        <v>0</v>
      </c>
      <c r="S298" s="109">
        <f t="shared" si="156"/>
        <v>0</v>
      </c>
      <c r="T298" s="109">
        <f t="shared" si="156"/>
        <v>0</v>
      </c>
      <c r="U298" s="109">
        <f t="shared" si="156"/>
        <v>0</v>
      </c>
      <c r="V298" s="109">
        <f>SUBTOTAL(9,V299:V318)</f>
        <v>0</v>
      </c>
      <c r="W298" s="112">
        <f t="shared" si="154"/>
        <v>0</v>
      </c>
      <c r="X298" s="179">
        <f t="shared" si="155"/>
        <v>0</v>
      </c>
    </row>
    <row r="299" spans="1:24" s="8" customFormat="1" hidden="1">
      <c r="A299" s="17">
        <f t="shared" si="152"/>
        <v>3</v>
      </c>
      <c r="B299" s="28"/>
      <c r="C299" s="74" t="s">
        <v>395</v>
      </c>
      <c r="D299" s="82"/>
      <c r="E299" s="109">
        <f>SUBTOTAL(9,E300:E309)</f>
        <v>0</v>
      </c>
      <c r="F299" s="109">
        <f t="shared" ref="F299:U299" si="157">SUBTOTAL(9,F300:F309)</f>
        <v>0</v>
      </c>
      <c r="G299" s="109">
        <f t="shared" si="157"/>
        <v>0</v>
      </c>
      <c r="H299" s="109">
        <f t="shared" si="157"/>
        <v>0</v>
      </c>
      <c r="I299" s="109">
        <f t="shared" si="157"/>
        <v>0</v>
      </c>
      <c r="J299" s="109">
        <f t="shared" si="157"/>
        <v>0</v>
      </c>
      <c r="K299" s="109">
        <f t="shared" si="157"/>
        <v>0</v>
      </c>
      <c r="L299" s="109">
        <f t="shared" si="157"/>
        <v>0</v>
      </c>
      <c r="M299" s="109">
        <f t="shared" si="157"/>
        <v>0</v>
      </c>
      <c r="N299" s="109">
        <f t="shared" si="157"/>
        <v>0</v>
      </c>
      <c r="O299" s="109">
        <f t="shared" si="157"/>
        <v>0</v>
      </c>
      <c r="P299" s="109">
        <f t="shared" si="157"/>
        <v>0</v>
      </c>
      <c r="Q299" s="109">
        <f t="shared" si="157"/>
        <v>0</v>
      </c>
      <c r="R299" s="109">
        <f t="shared" si="157"/>
        <v>0</v>
      </c>
      <c r="S299" s="109">
        <f t="shared" si="157"/>
        <v>0</v>
      </c>
      <c r="T299" s="109">
        <f t="shared" si="157"/>
        <v>0</v>
      </c>
      <c r="U299" s="109">
        <f t="shared" si="157"/>
        <v>0</v>
      </c>
      <c r="V299" s="109">
        <f>SUBTOTAL(9,V300:V309)</f>
        <v>0</v>
      </c>
      <c r="W299" s="112">
        <f t="shared" si="154"/>
        <v>0</v>
      </c>
      <c r="X299" s="179">
        <f t="shared" si="155"/>
        <v>0</v>
      </c>
    </row>
    <row r="300" spans="1:24" s="8" customFormat="1" ht="25.5" hidden="1">
      <c r="A300" s="17">
        <f t="shared" si="152"/>
        <v>3</v>
      </c>
      <c r="B300" s="67"/>
      <c r="C300" s="80" t="s">
        <v>142</v>
      </c>
      <c r="D300" s="58" t="s">
        <v>3</v>
      </c>
      <c r="E300" s="109">
        <f>SUBTOTAL(9,E301:E302)</f>
        <v>0</v>
      </c>
      <c r="F300" s="109">
        <f t="shared" ref="F300:U300" si="158">SUBTOTAL(9,F301:F302)</f>
        <v>0</v>
      </c>
      <c r="G300" s="109">
        <f t="shared" si="158"/>
        <v>0</v>
      </c>
      <c r="H300" s="109">
        <f t="shared" si="158"/>
        <v>0</v>
      </c>
      <c r="I300" s="109">
        <f t="shared" si="158"/>
        <v>0</v>
      </c>
      <c r="J300" s="109">
        <f t="shared" si="158"/>
        <v>0</v>
      </c>
      <c r="K300" s="109">
        <f t="shared" si="158"/>
        <v>0</v>
      </c>
      <c r="L300" s="109">
        <f t="shared" si="158"/>
        <v>0</v>
      </c>
      <c r="M300" s="109">
        <f t="shared" si="158"/>
        <v>0</v>
      </c>
      <c r="N300" s="109">
        <f t="shared" si="158"/>
        <v>0</v>
      </c>
      <c r="O300" s="109">
        <f t="shared" si="158"/>
        <v>0</v>
      </c>
      <c r="P300" s="109">
        <f t="shared" si="158"/>
        <v>0</v>
      </c>
      <c r="Q300" s="109">
        <f t="shared" si="158"/>
        <v>0</v>
      </c>
      <c r="R300" s="109">
        <f t="shared" si="158"/>
        <v>0</v>
      </c>
      <c r="S300" s="109">
        <f t="shared" si="158"/>
        <v>0</v>
      </c>
      <c r="T300" s="109">
        <f t="shared" si="158"/>
        <v>0</v>
      </c>
      <c r="U300" s="109">
        <f t="shared" si="158"/>
        <v>0</v>
      </c>
      <c r="V300" s="109">
        <f>SUBTOTAL(9,V301:V302)</f>
        <v>0</v>
      </c>
      <c r="W300" s="112">
        <f t="shared" si="154"/>
        <v>0</v>
      </c>
      <c r="X300" s="179">
        <f t="shared" si="155"/>
        <v>0</v>
      </c>
    </row>
    <row r="301" spans="1:24" s="8" customFormat="1" ht="25.5" hidden="1">
      <c r="A301" s="17">
        <f t="shared" si="152"/>
        <v>3</v>
      </c>
      <c r="B301" s="67"/>
      <c r="C301" s="134" t="s">
        <v>237</v>
      </c>
      <c r="D301" s="58" t="s">
        <v>235</v>
      </c>
      <c r="E301" s="110"/>
      <c r="F301" s="110"/>
      <c r="G301" s="110"/>
      <c r="H301" s="110"/>
      <c r="I301" s="111">
        <f>SUM(F301:H301)</f>
        <v>0</v>
      </c>
      <c r="J301" s="110"/>
      <c r="K301" s="110"/>
      <c r="L301" s="110"/>
      <c r="M301" s="111">
        <f>SUM(J301:L301)</f>
        <v>0</v>
      </c>
      <c r="N301" s="110"/>
      <c r="O301" s="110"/>
      <c r="P301" s="110"/>
      <c r="Q301" s="111">
        <f>SUM(N301:P301)</f>
        <v>0</v>
      </c>
      <c r="R301" s="110"/>
      <c r="S301" s="110"/>
      <c r="T301" s="110"/>
      <c r="U301" s="111">
        <f>SUM(R301:T301)</f>
        <v>0</v>
      </c>
      <c r="V301" s="111">
        <f>I301+M301+Q301+U301</f>
        <v>0</v>
      </c>
      <c r="W301" s="111">
        <f t="shared" si="154"/>
        <v>0</v>
      </c>
      <c r="X301" s="179">
        <f t="shared" si="155"/>
        <v>0</v>
      </c>
    </row>
    <row r="302" spans="1:24" s="8" customFormat="1" ht="25.5" hidden="1">
      <c r="A302" s="17">
        <f t="shared" si="152"/>
        <v>3</v>
      </c>
      <c r="B302" s="67"/>
      <c r="C302" s="134" t="s">
        <v>238</v>
      </c>
      <c r="D302" s="58" t="s">
        <v>236</v>
      </c>
      <c r="E302" s="110"/>
      <c r="F302" s="110"/>
      <c r="G302" s="110"/>
      <c r="H302" s="110"/>
      <c r="I302" s="111">
        <f>SUM(F302:H302)</f>
        <v>0</v>
      </c>
      <c r="J302" s="110"/>
      <c r="K302" s="110"/>
      <c r="L302" s="110"/>
      <c r="M302" s="111">
        <f>SUM(J302:L302)</f>
        <v>0</v>
      </c>
      <c r="N302" s="110"/>
      <c r="O302" s="110"/>
      <c r="P302" s="110"/>
      <c r="Q302" s="111">
        <f>SUM(N302:P302)</f>
        <v>0</v>
      </c>
      <c r="R302" s="110"/>
      <c r="S302" s="110"/>
      <c r="T302" s="110"/>
      <c r="U302" s="111">
        <f>SUM(R302:T302)</f>
        <v>0</v>
      </c>
      <c r="V302" s="111">
        <f>I302+M302+Q302+U302</f>
        <v>0</v>
      </c>
      <c r="W302" s="111">
        <f t="shared" si="154"/>
        <v>0</v>
      </c>
      <c r="X302" s="179">
        <f t="shared" si="155"/>
        <v>0</v>
      </c>
    </row>
    <row r="303" spans="1:24" s="8" customFormat="1" hidden="1">
      <c r="A303" s="17">
        <f t="shared" si="152"/>
        <v>3</v>
      </c>
      <c r="B303" s="68"/>
      <c r="C303" s="135" t="s">
        <v>141</v>
      </c>
      <c r="D303" s="59" t="s">
        <v>4</v>
      </c>
      <c r="E303" s="110"/>
      <c r="F303" s="110"/>
      <c r="G303" s="110"/>
      <c r="H303" s="110"/>
      <c r="I303" s="111">
        <f>SUM(F303:H303)</f>
        <v>0</v>
      </c>
      <c r="J303" s="110"/>
      <c r="K303" s="110"/>
      <c r="L303" s="110"/>
      <c r="M303" s="111">
        <f>SUM(J303:L303)</f>
        <v>0</v>
      </c>
      <c r="N303" s="110"/>
      <c r="O303" s="110"/>
      <c r="P303" s="110"/>
      <c r="Q303" s="111">
        <f>SUM(N303:P303)</f>
        <v>0</v>
      </c>
      <c r="R303" s="110"/>
      <c r="S303" s="110"/>
      <c r="T303" s="110"/>
      <c r="U303" s="111">
        <f>SUM(R303:T303)</f>
        <v>0</v>
      </c>
      <c r="V303" s="111">
        <f>I303+M303+Q303+U303</f>
        <v>0</v>
      </c>
      <c r="W303" s="111">
        <f t="shared" si="154"/>
        <v>0</v>
      </c>
      <c r="X303" s="179">
        <f t="shared" si="155"/>
        <v>0</v>
      </c>
    </row>
    <row r="304" spans="1:24" s="8" customFormat="1" hidden="1">
      <c r="A304" s="17">
        <f t="shared" si="152"/>
        <v>3</v>
      </c>
      <c r="B304" s="68"/>
      <c r="C304" s="80" t="s">
        <v>226</v>
      </c>
      <c r="D304" s="83" t="s">
        <v>227</v>
      </c>
      <c r="E304" s="109">
        <f>SUBTOTAL(9,E305:E308)</f>
        <v>0</v>
      </c>
      <c r="F304" s="109">
        <f t="shared" ref="F304:U304" si="159">SUBTOTAL(9,F305:F308)</f>
        <v>0</v>
      </c>
      <c r="G304" s="109">
        <f t="shared" si="159"/>
        <v>0</v>
      </c>
      <c r="H304" s="109">
        <f t="shared" si="159"/>
        <v>0</v>
      </c>
      <c r="I304" s="109">
        <f t="shared" si="159"/>
        <v>0</v>
      </c>
      <c r="J304" s="109">
        <f t="shared" si="159"/>
        <v>0</v>
      </c>
      <c r="K304" s="109">
        <f t="shared" si="159"/>
        <v>0</v>
      </c>
      <c r="L304" s="109">
        <f t="shared" si="159"/>
        <v>0</v>
      </c>
      <c r="M304" s="109">
        <f t="shared" si="159"/>
        <v>0</v>
      </c>
      <c r="N304" s="109">
        <f t="shared" si="159"/>
        <v>0</v>
      </c>
      <c r="O304" s="109">
        <f t="shared" si="159"/>
        <v>0</v>
      </c>
      <c r="P304" s="109">
        <f t="shared" si="159"/>
        <v>0</v>
      </c>
      <c r="Q304" s="109">
        <f t="shared" si="159"/>
        <v>0</v>
      </c>
      <c r="R304" s="109">
        <f t="shared" si="159"/>
        <v>0</v>
      </c>
      <c r="S304" s="109">
        <f t="shared" si="159"/>
        <v>0</v>
      </c>
      <c r="T304" s="109">
        <f t="shared" si="159"/>
        <v>0</v>
      </c>
      <c r="U304" s="109">
        <f t="shared" si="159"/>
        <v>0</v>
      </c>
      <c r="V304" s="109">
        <f>SUBTOTAL(9,V305:V308)</f>
        <v>0</v>
      </c>
      <c r="W304" s="112">
        <f t="shared" si="154"/>
        <v>0</v>
      </c>
      <c r="X304" s="179">
        <f t="shared" si="155"/>
        <v>0</v>
      </c>
    </row>
    <row r="305" spans="1:24" s="8" customFormat="1" ht="25.5" hidden="1">
      <c r="A305" s="17">
        <f t="shared" si="152"/>
        <v>3</v>
      </c>
      <c r="B305" s="68"/>
      <c r="C305" s="136" t="s">
        <v>140</v>
      </c>
      <c r="D305" s="83" t="s">
        <v>131</v>
      </c>
      <c r="E305" s="110"/>
      <c r="F305" s="110"/>
      <c r="G305" s="110"/>
      <c r="H305" s="110"/>
      <c r="I305" s="111">
        <f t="shared" ref="I305:I318" si="160">SUM(F305:H305)</f>
        <v>0</v>
      </c>
      <c r="J305" s="110"/>
      <c r="K305" s="110"/>
      <c r="L305" s="110"/>
      <c r="M305" s="111">
        <f t="shared" ref="M305:M318" si="161">SUM(J305:L305)</f>
        <v>0</v>
      </c>
      <c r="N305" s="110"/>
      <c r="O305" s="110"/>
      <c r="P305" s="110"/>
      <c r="Q305" s="111">
        <f t="shared" ref="Q305:Q318" si="162">SUM(N305:P305)</f>
        <v>0</v>
      </c>
      <c r="R305" s="110"/>
      <c r="S305" s="110"/>
      <c r="T305" s="110"/>
      <c r="U305" s="111">
        <f t="shared" ref="U305:U318" si="163">SUM(R305:T305)</f>
        <v>0</v>
      </c>
      <c r="V305" s="111">
        <f t="shared" ref="V305:V313" si="164">I305+M305+Q305+U305</f>
        <v>0</v>
      </c>
      <c r="W305" s="111">
        <f t="shared" si="154"/>
        <v>0</v>
      </c>
      <c r="X305" s="179">
        <f t="shared" si="155"/>
        <v>0</v>
      </c>
    </row>
    <row r="306" spans="1:24" s="8" customFormat="1" hidden="1">
      <c r="A306" s="17">
        <f t="shared" si="152"/>
        <v>3</v>
      </c>
      <c r="B306" s="68"/>
      <c r="C306" s="134" t="s">
        <v>137</v>
      </c>
      <c r="D306" s="83" t="s">
        <v>133</v>
      </c>
      <c r="E306" s="110"/>
      <c r="F306" s="110"/>
      <c r="G306" s="110"/>
      <c r="H306" s="110"/>
      <c r="I306" s="111">
        <f t="shared" si="160"/>
        <v>0</v>
      </c>
      <c r="J306" s="110"/>
      <c r="K306" s="110"/>
      <c r="L306" s="110"/>
      <c r="M306" s="111">
        <f t="shared" si="161"/>
        <v>0</v>
      </c>
      <c r="N306" s="110"/>
      <c r="O306" s="110"/>
      <c r="P306" s="110"/>
      <c r="Q306" s="111">
        <f t="shared" si="162"/>
        <v>0</v>
      </c>
      <c r="R306" s="110"/>
      <c r="S306" s="110"/>
      <c r="T306" s="110"/>
      <c r="U306" s="111">
        <f t="shared" si="163"/>
        <v>0</v>
      </c>
      <c r="V306" s="111">
        <f t="shared" si="164"/>
        <v>0</v>
      </c>
      <c r="W306" s="111">
        <f t="shared" si="154"/>
        <v>0</v>
      </c>
      <c r="X306" s="179">
        <f t="shared" si="155"/>
        <v>0</v>
      </c>
    </row>
    <row r="307" spans="1:24" s="8" customFormat="1" ht="25.5" hidden="1">
      <c r="A307" s="17">
        <f t="shared" si="152"/>
        <v>3</v>
      </c>
      <c r="B307" s="68"/>
      <c r="C307" s="134" t="s">
        <v>665</v>
      </c>
      <c r="D307" s="83" t="s">
        <v>134</v>
      </c>
      <c r="E307" s="110"/>
      <c r="F307" s="110"/>
      <c r="G307" s="110"/>
      <c r="H307" s="110"/>
      <c r="I307" s="111">
        <f t="shared" si="160"/>
        <v>0</v>
      </c>
      <c r="J307" s="110"/>
      <c r="K307" s="110"/>
      <c r="L307" s="110"/>
      <c r="M307" s="111">
        <f t="shared" si="161"/>
        <v>0</v>
      </c>
      <c r="N307" s="110"/>
      <c r="O307" s="110"/>
      <c r="P307" s="110"/>
      <c r="Q307" s="111">
        <f t="shared" si="162"/>
        <v>0</v>
      </c>
      <c r="R307" s="110"/>
      <c r="S307" s="110"/>
      <c r="T307" s="110"/>
      <c r="U307" s="111">
        <f t="shared" si="163"/>
        <v>0</v>
      </c>
      <c r="V307" s="111">
        <f t="shared" si="164"/>
        <v>0</v>
      </c>
      <c r="W307" s="111">
        <f t="shared" si="154"/>
        <v>0</v>
      </c>
      <c r="X307" s="179">
        <f t="shared" si="155"/>
        <v>0</v>
      </c>
    </row>
    <row r="308" spans="1:24" s="8" customFormat="1" ht="25.5" hidden="1">
      <c r="A308" s="17">
        <f t="shared" si="152"/>
        <v>3</v>
      </c>
      <c r="B308" s="68"/>
      <c r="C308" s="134" t="s">
        <v>138</v>
      </c>
      <c r="D308" s="83" t="s">
        <v>135</v>
      </c>
      <c r="E308" s="110"/>
      <c r="F308" s="110"/>
      <c r="G308" s="110"/>
      <c r="H308" s="110"/>
      <c r="I308" s="111">
        <f t="shared" si="160"/>
        <v>0</v>
      </c>
      <c r="J308" s="110"/>
      <c r="K308" s="110"/>
      <c r="L308" s="110"/>
      <c r="M308" s="111">
        <f t="shared" si="161"/>
        <v>0</v>
      </c>
      <c r="N308" s="110"/>
      <c r="O308" s="110"/>
      <c r="P308" s="110"/>
      <c r="Q308" s="111">
        <f t="shared" si="162"/>
        <v>0</v>
      </c>
      <c r="R308" s="110"/>
      <c r="S308" s="110"/>
      <c r="T308" s="110"/>
      <c r="U308" s="111">
        <f t="shared" si="163"/>
        <v>0</v>
      </c>
      <c r="V308" s="111">
        <f t="shared" si="164"/>
        <v>0</v>
      </c>
      <c r="W308" s="111">
        <f t="shared" si="154"/>
        <v>0</v>
      </c>
      <c r="X308" s="179">
        <f t="shared" si="155"/>
        <v>0</v>
      </c>
    </row>
    <row r="309" spans="1:24" s="8" customFormat="1" hidden="1">
      <c r="A309" s="17">
        <f t="shared" si="152"/>
        <v>3</v>
      </c>
      <c r="B309" s="68"/>
      <c r="C309" s="79" t="s">
        <v>139</v>
      </c>
      <c r="D309" s="83" t="s">
        <v>6</v>
      </c>
      <c r="E309" s="110"/>
      <c r="F309" s="110"/>
      <c r="G309" s="110"/>
      <c r="H309" s="110"/>
      <c r="I309" s="111">
        <f t="shared" si="160"/>
        <v>0</v>
      </c>
      <c r="J309" s="110"/>
      <c r="K309" s="110"/>
      <c r="L309" s="110"/>
      <c r="M309" s="111">
        <f t="shared" si="161"/>
        <v>0</v>
      </c>
      <c r="N309" s="110"/>
      <c r="O309" s="110"/>
      <c r="P309" s="110"/>
      <c r="Q309" s="111">
        <f t="shared" si="162"/>
        <v>0</v>
      </c>
      <c r="R309" s="110"/>
      <c r="S309" s="110"/>
      <c r="T309" s="110"/>
      <c r="U309" s="111">
        <f t="shared" si="163"/>
        <v>0</v>
      </c>
      <c r="V309" s="111">
        <f t="shared" si="164"/>
        <v>0</v>
      </c>
      <c r="W309" s="111">
        <f t="shared" si="154"/>
        <v>0</v>
      </c>
      <c r="X309" s="179">
        <f t="shared" si="155"/>
        <v>0</v>
      </c>
    </row>
    <row r="310" spans="1:24" s="8" customFormat="1" hidden="1">
      <c r="A310" s="17">
        <f t="shared" si="152"/>
        <v>3</v>
      </c>
      <c r="B310" s="68"/>
      <c r="C310" s="86" t="s">
        <v>95</v>
      </c>
      <c r="D310" s="59" t="s">
        <v>7</v>
      </c>
      <c r="E310" s="110"/>
      <c r="F310" s="110"/>
      <c r="G310" s="110"/>
      <c r="H310" s="110"/>
      <c r="I310" s="111">
        <f t="shared" si="160"/>
        <v>0</v>
      </c>
      <c r="J310" s="110"/>
      <c r="K310" s="110"/>
      <c r="L310" s="110"/>
      <c r="M310" s="111">
        <f t="shared" si="161"/>
        <v>0</v>
      </c>
      <c r="N310" s="110"/>
      <c r="O310" s="110"/>
      <c r="P310" s="110"/>
      <c r="Q310" s="111">
        <f t="shared" si="162"/>
        <v>0</v>
      </c>
      <c r="R310" s="110"/>
      <c r="S310" s="110"/>
      <c r="T310" s="110"/>
      <c r="U310" s="111">
        <f t="shared" si="163"/>
        <v>0</v>
      </c>
      <c r="V310" s="111">
        <f t="shared" si="164"/>
        <v>0</v>
      </c>
      <c r="W310" s="111">
        <f t="shared" si="154"/>
        <v>0</v>
      </c>
      <c r="X310" s="179">
        <f t="shared" si="155"/>
        <v>0</v>
      </c>
    </row>
    <row r="311" spans="1:24" s="8" customFormat="1" hidden="1">
      <c r="A311" s="17">
        <f t="shared" si="152"/>
        <v>3</v>
      </c>
      <c r="B311" s="68"/>
      <c r="C311" s="86" t="s">
        <v>278</v>
      </c>
      <c r="D311" s="59" t="s">
        <v>12</v>
      </c>
      <c r="E311" s="110"/>
      <c r="F311" s="110"/>
      <c r="G311" s="110"/>
      <c r="H311" s="110"/>
      <c r="I311" s="111">
        <f t="shared" si="160"/>
        <v>0</v>
      </c>
      <c r="J311" s="110"/>
      <c r="K311" s="110"/>
      <c r="L311" s="110"/>
      <c r="M311" s="111">
        <f t="shared" si="161"/>
        <v>0</v>
      </c>
      <c r="N311" s="110"/>
      <c r="O311" s="110"/>
      <c r="P311" s="110"/>
      <c r="Q311" s="111">
        <f t="shared" si="162"/>
        <v>0</v>
      </c>
      <c r="R311" s="110"/>
      <c r="S311" s="110"/>
      <c r="T311" s="110"/>
      <c r="U311" s="111">
        <f t="shared" si="163"/>
        <v>0</v>
      </c>
      <c r="V311" s="111">
        <f t="shared" si="164"/>
        <v>0</v>
      </c>
      <c r="W311" s="111">
        <f t="shared" si="154"/>
        <v>0</v>
      </c>
      <c r="X311" s="179">
        <f t="shared" si="155"/>
        <v>0</v>
      </c>
    </row>
    <row r="312" spans="1:24" s="8" customFormat="1" hidden="1">
      <c r="A312" s="17">
        <f t="shared" si="152"/>
        <v>3</v>
      </c>
      <c r="B312" s="69"/>
      <c r="C312" s="73" t="s">
        <v>116</v>
      </c>
      <c r="D312" s="71" t="s">
        <v>22</v>
      </c>
      <c r="E312" s="110"/>
      <c r="F312" s="110"/>
      <c r="G312" s="110"/>
      <c r="H312" s="110"/>
      <c r="I312" s="111">
        <f t="shared" si="160"/>
        <v>0</v>
      </c>
      <c r="J312" s="110"/>
      <c r="K312" s="110"/>
      <c r="L312" s="110"/>
      <c r="M312" s="111">
        <f t="shared" si="161"/>
        <v>0</v>
      </c>
      <c r="N312" s="110"/>
      <c r="O312" s="110"/>
      <c r="P312" s="110"/>
      <c r="Q312" s="111">
        <f t="shared" si="162"/>
        <v>0</v>
      </c>
      <c r="R312" s="110"/>
      <c r="S312" s="110"/>
      <c r="T312" s="110"/>
      <c r="U312" s="111">
        <f t="shared" si="163"/>
        <v>0</v>
      </c>
      <c r="V312" s="111">
        <f t="shared" si="164"/>
        <v>0</v>
      </c>
      <c r="W312" s="111">
        <f t="shared" si="154"/>
        <v>0</v>
      </c>
      <c r="X312" s="179">
        <f t="shared" si="155"/>
        <v>0</v>
      </c>
    </row>
    <row r="313" spans="1:24" s="8" customFormat="1" hidden="1">
      <c r="A313" s="17">
        <f t="shared" si="152"/>
        <v>3</v>
      </c>
      <c r="B313" s="69"/>
      <c r="C313" s="73" t="s">
        <v>97</v>
      </c>
      <c r="D313" s="70" t="s">
        <v>24</v>
      </c>
      <c r="E313" s="110"/>
      <c r="F313" s="110"/>
      <c r="G313" s="110"/>
      <c r="H313" s="110"/>
      <c r="I313" s="111">
        <f t="shared" si="160"/>
        <v>0</v>
      </c>
      <c r="J313" s="110"/>
      <c r="K313" s="110"/>
      <c r="L313" s="110"/>
      <c r="M313" s="111">
        <f t="shared" si="161"/>
        <v>0</v>
      </c>
      <c r="N313" s="110"/>
      <c r="O313" s="110"/>
      <c r="P313" s="110"/>
      <c r="Q313" s="111">
        <f t="shared" si="162"/>
        <v>0</v>
      </c>
      <c r="R313" s="110"/>
      <c r="S313" s="110"/>
      <c r="T313" s="110"/>
      <c r="U313" s="111">
        <f t="shared" si="163"/>
        <v>0</v>
      </c>
      <c r="V313" s="111">
        <f t="shared" si="164"/>
        <v>0</v>
      </c>
      <c r="W313" s="111">
        <f t="shared" si="154"/>
        <v>0</v>
      </c>
      <c r="X313" s="179">
        <f t="shared" si="155"/>
        <v>0</v>
      </c>
    </row>
    <row r="314" spans="1:24" s="8" customFormat="1" hidden="1">
      <c r="A314" s="17">
        <f t="shared" si="152"/>
        <v>3</v>
      </c>
      <c r="B314" s="28"/>
      <c r="C314" s="74" t="s">
        <v>405</v>
      </c>
      <c r="D314" s="82"/>
      <c r="E314" s="109">
        <f>SUBTOTAL(9,E315:E317)</f>
        <v>0</v>
      </c>
      <c r="F314" s="109">
        <f t="shared" ref="F314:U314" si="165">SUBTOTAL(9,F315:F317)</f>
        <v>0</v>
      </c>
      <c r="G314" s="109">
        <f t="shared" si="165"/>
        <v>0</v>
      </c>
      <c r="H314" s="109">
        <f t="shared" si="165"/>
        <v>0</v>
      </c>
      <c r="I314" s="109">
        <f t="shared" si="165"/>
        <v>0</v>
      </c>
      <c r="J314" s="109">
        <f t="shared" si="165"/>
        <v>0</v>
      </c>
      <c r="K314" s="109">
        <f t="shared" si="165"/>
        <v>0</v>
      </c>
      <c r="L314" s="109">
        <f t="shared" si="165"/>
        <v>0</v>
      </c>
      <c r="M314" s="109">
        <f t="shared" si="165"/>
        <v>0</v>
      </c>
      <c r="N314" s="109">
        <f t="shared" si="165"/>
        <v>0</v>
      </c>
      <c r="O314" s="109">
        <f t="shared" si="165"/>
        <v>0</v>
      </c>
      <c r="P314" s="109">
        <f t="shared" si="165"/>
        <v>0</v>
      </c>
      <c r="Q314" s="109">
        <f t="shared" si="165"/>
        <v>0</v>
      </c>
      <c r="R314" s="109">
        <f t="shared" si="165"/>
        <v>0</v>
      </c>
      <c r="S314" s="109">
        <f t="shared" si="165"/>
        <v>0</v>
      </c>
      <c r="T314" s="109">
        <f t="shared" si="165"/>
        <v>0</v>
      </c>
      <c r="U314" s="109">
        <f t="shared" si="165"/>
        <v>0</v>
      </c>
      <c r="V314" s="109">
        <f>SUBTOTAL(9,V315:V317)</f>
        <v>0</v>
      </c>
      <c r="W314" s="112">
        <f t="shared" si="154"/>
        <v>0</v>
      </c>
      <c r="X314" s="179">
        <f t="shared" si="155"/>
        <v>0</v>
      </c>
    </row>
    <row r="315" spans="1:24" s="8" customFormat="1" hidden="1">
      <c r="A315" s="17">
        <f t="shared" si="152"/>
        <v>3</v>
      </c>
      <c r="B315" s="69"/>
      <c r="C315" s="102" t="s">
        <v>406</v>
      </c>
      <c r="D315" s="70" t="s">
        <v>118</v>
      </c>
      <c r="E315" s="110"/>
      <c r="F315" s="110"/>
      <c r="G315" s="110"/>
      <c r="H315" s="110"/>
      <c r="I315" s="111">
        <f t="shared" si="160"/>
        <v>0</v>
      </c>
      <c r="J315" s="110"/>
      <c r="K315" s="110"/>
      <c r="L315" s="110"/>
      <c r="M315" s="111">
        <f t="shared" si="161"/>
        <v>0</v>
      </c>
      <c r="N315" s="110"/>
      <c r="O315" s="110"/>
      <c r="P315" s="110"/>
      <c r="Q315" s="111">
        <f t="shared" si="162"/>
        <v>0</v>
      </c>
      <c r="R315" s="110"/>
      <c r="S315" s="110"/>
      <c r="T315" s="110"/>
      <c r="U315" s="111">
        <f t="shared" si="163"/>
        <v>0</v>
      </c>
      <c r="V315" s="111">
        <f>I315+M315+Q315+U315</f>
        <v>0</v>
      </c>
      <c r="W315" s="111">
        <f t="shared" si="154"/>
        <v>0</v>
      </c>
      <c r="X315" s="179">
        <f t="shared" si="155"/>
        <v>0</v>
      </c>
    </row>
    <row r="316" spans="1:24" s="8" customFormat="1" hidden="1">
      <c r="A316" s="17">
        <f t="shared" si="152"/>
        <v>3</v>
      </c>
      <c r="B316" s="69"/>
      <c r="C316" s="188" t="s">
        <v>428</v>
      </c>
      <c r="D316" s="189" t="s">
        <v>429</v>
      </c>
      <c r="E316" s="110"/>
      <c r="F316" s="110"/>
      <c r="G316" s="110"/>
      <c r="H316" s="110"/>
      <c r="I316" s="111">
        <f t="shared" si="160"/>
        <v>0</v>
      </c>
      <c r="J316" s="110"/>
      <c r="K316" s="110"/>
      <c r="L316" s="110"/>
      <c r="M316" s="111">
        <f t="shared" si="161"/>
        <v>0</v>
      </c>
      <c r="N316" s="110"/>
      <c r="O316" s="110"/>
      <c r="P316" s="110"/>
      <c r="Q316" s="111">
        <f t="shared" si="162"/>
        <v>0</v>
      </c>
      <c r="R316" s="110"/>
      <c r="S316" s="110"/>
      <c r="T316" s="110"/>
      <c r="U316" s="111">
        <f t="shared" si="163"/>
        <v>0</v>
      </c>
      <c r="V316" s="111">
        <f>I316+M316+Q316+U316</f>
        <v>0</v>
      </c>
      <c r="W316" s="111">
        <f t="shared" si="154"/>
        <v>0</v>
      </c>
      <c r="X316" s="179">
        <f t="shared" si="155"/>
        <v>0</v>
      </c>
    </row>
    <row r="317" spans="1:24" s="8" customFormat="1" ht="25.5" hidden="1">
      <c r="A317" s="17">
        <f t="shared" si="152"/>
        <v>3</v>
      </c>
      <c r="B317" s="69"/>
      <c r="C317" s="102" t="s">
        <v>427</v>
      </c>
      <c r="D317" s="71" t="s">
        <v>26</v>
      </c>
      <c r="E317" s="110"/>
      <c r="F317" s="110"/>
      <c r="G317" s="110"/>
      <c r="H317" s="110"/>
      <c r="I317" s="111">
        <f t="shared" si="160"/>
        <v>0</v>
      </c>
      <c r="J317" s="110"/>
      <c r="K317" s="110"/>
      <c r="L317" s="110"/>
      <c r="M317" s="111">
        <f t="shared" si="161"/>
        <v>0</v>
      </c>
      <c r="N317" s="110"/>
      <c r="O317" s="110"/>
      <c r="P317" s="110"/>
      <c r="Q317" s="111">
        <f t="shared" si="162"/>
        <v>0</v>
      </c>
      <c r="R317" s="110"/>
      <c r="S317" s="110"/>
      <c r="T317" s="110"/>
      <c r="U317" s="111">
        <f t="shared" si="163"/>
        <v>0</v>
      </c>
      <c r="V317" s="111">
        <f>I317+M317+Q317+U317</f>
        <v>0</v>
      </c>
      <c r="W317" s="111">
        <f t="shared" si="154"/>
        <v>0</v>
      </c>
      <c r="X317" s="179">
        <f t="shared" si="155"/>
        <v>0</v>
      </c>
    </row>
    <row r="318" spans="1:24" s="8" customFormat="1" ht="25.5" hidden="1">
      <c r="A318" s="17">
        <f t="shared" si="152"/>
        <v>3</v>
      </c>
      <c r="B318" s="69"/>
      <c r="C318" s="74" t="s">
        <v>117</v>
      </c>
      <c r="D318" s="71" t="s">
        <v>27</v>
      </c>
      <c r="E318" s="110"/>
      <c r="F318" s="110"/>
      <c r="G318" s="110"/>
      <c r="H318" s="110"/>
      <c r="I318" s="111">
        <f t="shared" si="160"/>
        <v>0</v>
      </c>
      <c r="J318" s="110"/>
      <c r="K318" s="110"/>
      <c r="L318" s="110"/>
      <c r="M318" s="111">
        <f t="shared" si="161"/>
        <v>0</v>
      </c>
      <c r="N318" s="110"/>
      <c r="O318" s="110"/>
      <c r="P318" s="110"/>
      <c r="Q318" s="111">
        <f t="shared" si="162"/>
        <v>0</v>
      </c>
      <c r="R318" s="110"/>
      <c r="S318" s="110"/>
      <c r="T318" s="110"/>
      <c r="U318" s="111">
        <f t="shared" si="163"/>
        <v>0</v>
      </c>
      <c r="V318" s="111">
        <f>I318+M318+Q318+U318</f>
        <v>0</v>
      </c>
      <c r="W318" s="111">
        <f t="shared" si="154"/>
        <v>0</v>
      </c>
      <c r="X318" s="179">
        <f t="shared" si="155"/>
        <v>0</v>
      </c>
    </row>
    <row r="319" spans="1:24" s="8" customFormat="1" hidden="1">
      <c r="A319" s="17">
        <f t="shared" si="152"/>
        <v>3</v>
      </c>
      <c r="B319" s="27" t="s">
        <v>14</v>
      </c>
      <c r="C319" s="75" t="s">
        <v>279</v>
      </c>
      <c r="D319" s="71" t="s">
        <v>216</v>
      </c>
      <c r="E319" s="109">
        <f>SUBTOTAL(9,E320:E321)</f>
        <v>0</v>
      </c>
      <c r="F319" s="109">
        <f t="shared" ref="F319:U319" si="166">SUBTOTAL(9,F320:F321)</f>
        <v>0</v>
      </c>
      <c r="G319" s="109">
        <f t="shared" si="166"/>
        <v>0</v>
      </c>
      <c r="H319" s="109">
        <f t="shared" si="166"/>
        <v>0</v>
      </c>
      <c r="I319" s="109">
        <f t="shared" si="166"/>
        <v>0</v>
      </c>
      <c r="J319" s="109">
        <f t="shared" si="166"/>
        <v>0</v>
      </c>
      <c r="K319" s="109">
        <f t="shared" si="166"/>
        <v>0</v>
      </c>
      <c r="L319" s="109">
        <f t="shared" si="166"/>
        <v>0</v>
      </c>
      <c r="M319" s="109">
        <f t="shared" si="166"/>
        <v>0</v>
      </c>
      <c r="N319" s="109">
        <f t="shared" si="166"/>
        <v>0</v>
      </c>
      <c r="O319" s="109">
        <f t="shared" si="166"/>
        <v>0</v>
      </c>
      <c r="P319" s="109">
        <f t="shared" si="166"/>
        <v>0</v>
      </c>
      <c r="Q319" s="109">
        <f t="shared" si="166"/>
        <v>0</v>
      </c>
      <c r="R319" s="109">
        <f t="shared" si="166"/>
        <v>0</v>
      </c>
      <c r="S319" s="109">
        <f t="shared" si="166"/>
        <v>0</v>
      </c>
      <c r="T319" s="109">
        <f t="shared" si="166"/>
        <v>0</v>
      </c>
      <c r="U319" s="109">
        <f t="shared" si="166"/>
        <v>0</v>
      </c>
      <c r="V319" s="109">
        <f>SUBTOTAL(9,V320:V321)</f>
        <v>0</v>
      </c>
      <c r="W319" s="112">
        <f t="shared" si="154"/>
        <v>0</v>
      </c>
      <c r="X319" s="179">
        <f t="shared" si="155"/>
        <v>0</v>
      </c>
    </row>
    <row r="320" spans="1:24" s="8" customFormat="1" hidden="1">
      <c r="A320" s="17">
        <f t="shared" si="152"/>
        <v>3</v>
      </c>
      <c r="B320" s="69"/>
      <c r="C320" s="73" t="s">
        <v>305</v>
      </c>
      <c r="D320" s="70" t="s">
        <v>306</v>
      </c>
      <c r="E320" s="110"/>
      <c r="F320" s="110"/>
      <c r="G320" s="110"/>
      <c r="H320" s="110"/>
      <c r="I320" s="111">
        <f>SUM(F320:H320)</f>
        <v>0</v>
      </c>
      <c r="J320" s="110"/>
      <c r="K320" s="110"/>
      <c r="L320" s="110"/>
      <c r="M320" s="111">
        <f>SUM(J320:L320)</f>
        <v>0</v>
      </c>
      <c r="N320" s="110"/>
      <c r="O320" s="110"/>
      <c r="P320" s="110"/>
      <c r="Q320" s="111">
        <f>SUM(N320:P320)</f>
        <v>0</v>
      </c>
      <c r="R320" s="110"/>
      <c r="S320" s="110"/>
      <c r="T320" s="110"/>
      <c r="U320" s="111">
        <f>SUM(R320:T320)</f>
        <v>0</v>
      </c>
      <c r="V320" s="111">
        <f>I320+M320+Q320+U320</f>
        <v>0</v>
      </c>
      <c r="W320" s="111">
        <f t="shared" si="154"/>
        <v>0</v>
      </c>
      <c r="X320" s="179">
        <f t="shared" si="155"/>
        <v>0</v>
      </c>
    </row>
    <row r="321" spans="1:24" s="8" customFormat="1" hidden="1">
      <c r="A321" s="17">
        <f t="shared" si="152"/>
        <v>3</v>
      </c>
      <c r="B321" s="69"/>
      <c r="C321" s="73" t="s">
        <v>307</v>
      </c>
      <c r="D321" s="70" t="s">
        <v>308</v>
      </c>
      <c r="E321" s="110"/>
      <c r="F321" s="110"/>
      <c r="G321" s="110"/>
      <c r="H321" s="110"/>
      <c r="I321" s="111">
        <f>SUM(F321:H321)</f>
        <v>0</v>
      </c>
      <c r="J321" s="110"/>
      <c r="K321" s="110"/>
      <c r="L321" s="110"/>
      <c r="M321" s="111">
        <f>SUM(J321:L321)</f>
        <v>0</v>
      </c>
      <c r="N321" s="110"/>
      <c r="O321" s="110"/>
      <c r="P321" s="110"/>
      <c r="Q321" s="111">
        <f>SUM(N321:P321)</f>
        <v>0</v>
      </c>
      <c r="R321" s="110"/>
      <c r="S321" s="110"/>
      <c r="T321" s="110"/>
      <c r="U321" s="111">
        <f>SUM(R321:T321)</f>
        <v>0</v>
      </c>
      <c r="V321" s="111">
        <f>I321+M321+Q321+U321</f>
        <v>0</v>
      </c>
      <c r="W321" s="111">
        <f t="shared" si="154"/>
        <v>0</v>
      </c>
      <c r="X321" s="179">
        <f t="shared" si="155"/>
        <v>0</v>
      </c>
    </row>
    <row r="322" spans="1:24" s="8" customFormat="1" hidden="1">
      <c r="A322" s="17">
        <f t="shared" si="152"/>
        <v>3</v>
      </c>
      <c r="B322" s="27" t="s">
        <v>25</v>
      </c>
      <c r="C322" s="75" t="s">
        <v>119</v>
      </c>
      <c r="D322" s="71"/>
      <c r="E322" s="109">
        <f>SUBTOTAL(9,E323:E327)</f>
        <v>0</v>
      </c>
      <c r="F322" s="109">
        <f t="shared" ref="F322:U322" si="167">SUBTOTAL(9,F323:F327)</f>
        <v>0</v>
      </c>
      <c r="G322" s="109">
        <f t="shared" si="167"/>
        <v>0</v>
      </c>
      <c r="H322" s="109">
        <f t="shared" si="167"/>
        <v>0</v>
      </c>
      <c r="I322" s="109">
        <f t="shared" si="167"/>
        <v>0</v>
      </c>
      <c r="J322" s="109">
        <f t="shared" si="167"/>
        <v>0</v>
      </c>
      <c r="K322" s="109">
        <f t="shared" si="167"/>
        <v>0</v>
      </c>
      <c r="L322" s="109">
        <f t="shared" si="167"/>
        <v>0</v>
      </c>
      <c r="M322" s="109">
        <f t="shared" si="167"/>
        <v>0</v>
      </c>
      <c r="N322" s="109">
        <f t="shared" si="167"/>
        <v>0</v>
      </c>
      <c r="O322" s="109">
        <f t="shared" si="167"/>
        <v>0</v>
      </c>
      <c r="P322" s="109">
        <f t="shared" si="167"/>
        <v>0</v>
      </c>
      <c r="Q322" s="109">
        <f t="shared" si="167"/>
        <v>0</v>
      </c>
      <c r="R322" s="109">
        <f t="shared" si="167"/>
        <v>0</v>
      </c>
      <c r="S322" s="109">
        <f t="shared" si="167"/>
        <v>0</v>
      </c>
      <c r="T322" s="109">
        <f t="shared" si="167"/>
        <v>0</v>
      </c>
      <c r="U322" s="109">
        <f t="shared" si="167"/>
        <v>0</v>
      </c>
      <c r="V322" s="109">
        <f>SUBTOTAL(9,V323:V327)</f>
        <v>0</v>
      </c>
      <c r="W322" s="112">
        <f t="shared" si="154"/>
        <v>0</v>
      </c>
      <c r="X322" s="179">
        <f t="shared" si="155"/>
        <v>0</v>
      </c>
    </row>
    <row r="323" spans="1:24" s="8" customFormat="1" hidden="1">
      <c r="A323" s="17">
        <f t="shared" si="152"/>
        <v>3</v>
      </c>
      <c r="B323" s="69"/>
      <c r="C323" s="73" t="s">
        <v>180</v>
      </c>
      <c r="D323" s="70" t="s">
        <v>181</v>
      </c>
      <c r="E323" s="110"/>
      <c r="F323" s="110"/>
      <c r="G323" s="110"/>
      <c r="H323" s="110"/>
      <c r="I323" s="111">
        <f>SUM(F323:H323)</f>
        <v>0</v>
      </c>
      <c r="J323" s="110"/>
      <c r="K323" s="110"/>
      <c r="L323" s="110"/>
      <c r="M323" s="111">
        <f>SUM(J323:L323)</f>
        <v>0</v>
      </c>
      <c r="N323" s="110"/>
      <c r="O323" s="110"/>
      <c r="P323" s="110"/>
      <c r="Q323" s="111">
        <f>SUM(N323:P323)</f>
        <v>0</v>
      </c>
      <c r="R323" s="110"/>
      <c r="S323" s="110"/>
      <c r="T323" s="110"/>
      <c r="U323" s="111">
        <f>SUM(R323:T323)</f>
        <v>0</v>
      </c>
      <c r="V323" s="111">
        <f>I323+M323+Q323+U323</f>
        <v>0</v>
      </c>
      <c r="W323" s="111">
        <f t="shared" si="154"/>
        <v>0</v>
      </c>
      <c r="X323" s="179">
        <f t="shared" si="155"/>
        <v>0</v>
      </c>
    </row>
    <row r="324" spans="1:24" s="8" customFormat="1" hidden="1">
      <c r="A324" s="17">
        <f t="shared" si="152"/>
        <v>3</v>
      </c>
      <c r="B324" s="69"/>
      <c r="C324" s="73" t="s">
        <v>182</v>
      </c>
      <c r="D324" s="70" t="s">
        <v>183</v>
      </c>
      <c r="E324" s="110"/>
      <c r="F324" s="110"/>
      <c r="G324" s="110"/>
      <c r="H324" s="110"/>
      <c r="I324" s="111">
        <f>SUM(F324:H324)</f>
        <v>0</v>
      </c>
      <c r="J324" s="110"/>
      <c r="K324" s="110"/>
      <c r="L324" s="110"/>
      <c r="M324" s="111">
        <f>SUM(J324:L324)</f>
        <v>0</v>
      </c>
      <c r="N324" s="110"/>
      <c r="O324" s="110"/>
      <c r="P324" s="110"/>
      <c r="Q324" s="111">
        <f>SUM(N324:P324)</f>
        <v>0</v>
      </c>
      <c r="R324" s="110"/>
      <c r="S324" s="110"/>
      <c r="T324" s="110"/>
      <c r="U324" s="111">
        <f>SUM(R324:T324)</f>
        <v>0</v>
      </c>
      <c r="V324" s="111">
        <f>I324+M324+Q324+U324</f>
        <v>0</v>
      </c>
      <c r="W324" s="111">
        <f t="shared" si="154"/>
        <v>0</v>
      </c>
      <c r="X324" s="179">
        <f t="shared" si="155"/>
        <v>0</v>
      </c>
    </row>
    <row r="325" spans="1:24" s="8" customFormat="1" hidden="1">
      <c r="A325" s="17">
        <f t="shared" si="152"/>
        <v>3</v>
      </c>
      <c r="B325" s="69"/>
      <c r="C325" s="73" t="s">
        <v>184</v>
      </c>
      <c r="D325" s="70" t="s">
        <v>185</v>
      </c>
      <c r="E325" s="110"/>
      <c r="F325" s="110"/>
      <c r="G325" s="110"/>
      <c r="H325" s="110"/>
      <c r="I325" s="111">
        <f>SUM(F325:H325)</f>
        <v>0</v>
      </c>
      <c r="J325" s="110"/>
      <c r="K325" s="110"/>
      <c r="L325" s="110"/>
      <c r="M325" s="111">
        <f>SUM(J325:L325)</f>
        <v>0</v>
      </c>
      <c r="N325" s="110"/>
      <c r="O325" s="110"/>
      <c r="P325" s="110"/>
      <c r="Q325" s="111">
        <f>SUM(N325:P325)</f>
        <v>0</v>
      </c>
      <c r="R325" s="110"/>
      <c r="S325" s="110"/>
      <c r="T325" s="110"/>
      <c r="U325" s="111">
        <f>SUM(R325:T325)</f>
        <v>0</v>
      </c>
      <c r="V325" s="111">
        <f>I325+M325+Q325+U325</f>
        <v>0</v>
      </c>
      <c r="W325" s="111">
        <f t="shared" si="154"/>
        <v>0</v>
      </c>
      <c r="X325" s="179">
        <f t="shared" si="155"/>
        <v>0</v>
      </c>
    </row>
    <row r="326" spans="1:24" s="8" customFormat="1" hidden="1">
      <c r="A326" s="17">
        <f t="shared" si="152"/>
        <v>3</v>
      </c>
      <c r="B326" s="69"/>
      <c r="C326" s="73" t="s">
        <v>186</v>
      </c>
      <c r="D326" s="70" t="s">
        <v>187</v>
      </c>
      <c r="E326" s="110"/>
      <c r="F326" s="110"/>
      <c r="G326" s="110"/>
      <c r="H326" s="110"/>
      <c r="I326" s="111">
        <f>SUM(F326:H326)</f>
        <v>0</v>
      </c>
      <c r="J326" s="110"/>
      <c r="K326" s="110"/>
      <c r="L326" s="110"/>
      <c r="M326" s="111">
        <f>SUM(J326:L326)</f>
        <v>0</v>
      </c>
      <c r="N326" s="110"/>
      <c r="O326" s="110"/>
      <c r="P326" s="110"/>
      <c r="Q326" s="111">
        <f>SUM(N326:P326)</f>
        <v>0</v>
      </c>
      <c r="R326" s="110"/>
      <c r="S326" s="110"/>
      <c r="T326" s="110"/>
      <c r="U326" s="111">
        <f>SUM(R326:T326)</f>
        <v>0</v>
      </c>
      <c r="V326" s="111">
        <f>I326+M326+Q326+U326</f>
        <v>0</v>
      </c>
      <c r="W326" s="111">
        <f t="shared" si="154"/>
        <v>0</v>
      </c>
      <c r="X326" s="179">
        <f t="shared" si="155"/>
        <v>0</v>
      </c>
    </row>
    <row r="327" spans="1:24" s="8" customFormat="1" hidden="1">
      <c r="A327" s="17">
        <f t="shared" si="152"/>
        <v>3</v>
      </c>
      <c r="B327" s="69"/>
      <c r="C327" s="73" t="s">
        <v>29</v>
      </c>
      <c r="D327" s="70" t="s">
        <v>115</v>
      </c>
      <c r="E327" s="110"/>
      <c r="F327" s="110"/>
      <c r="G327" s="110"/>
      <c r="H327" s="110"/>
      <c r="I327" s="111">
        <f>SUM(F327:H327)</f>
        <v>0</v>
      </c>
      <c r="J327" s="110"/>
      <c r="K327" s="110"/>
      <c r="L327" s="110"/>
      <c r="M327" s="111">
        <f>SUM(J327:L327)</f>
        <v>0</v>
      </c>
      <c r="N327" s="110"/>
      <c r="O327" s="110"/>
      <c r="P327" s="110"/>
      <c r="Q327" s="111">
        <f>SUM(N327:P327)</f>
        <v>0</v>
      </c>
      <c r="R327" s="110"/>
      <c r="S327" s="110"/>
      <c r="T327" s="110"/>
      <c r="U327" s="111">
        <f>SUM(R327:T327)</f>
        <v>0</v>
      </c>
      <c r="V327" s="111">
        <f>I327+M327+Q327+U327</f>
        <v>0</v>
      </c>
      <c r="W327" s="111">
        <f t="shared" si="154"/>
        <v>0</v>
      </c>
      <c r="X327" s="179">
        <f t="shared" si="155"/>
        <v>0</v>
      </c>
    </row>
    <row r="328" spans="1:24" s="8" customFormat="1" ht="25.5" hidden="1">
      <c r="A328" s="17">
        <f t="shared" si="152"/>
        <v>3</v>
      </c>
      <c r="B328" s="27" t="s">
        <v>172</v>
      </c>
      <c r="C328" s="72" t="s">
        <v>99</v>
      </c>
      <c r="D328" s="70"/>
      <c r="E328" s="109">
        <f>SUBTOTAL(9,E329:E331)</f>
        <v>0</v>
      </c>
      <c r="F328" s="109">
        <f t="shared" ref="F328:U328" si="168">SUBTOTAL(9,F329:F331)</f>
        <v>0</v>
      </c>
      <c r="G328" s="109">
        <f t="shared" si="168"/>
        <v>0</v>
      </c>
      <c r="H328" s="109">
        <f t="shared" si="168"/>
        <v>0</v>
      </c>
      <c r="I328" s="109">
        <f t="shared" si="168"/>
        <v>0</v>
      </c>
      <c r="J328" s="109">
        <f t="shared" si="168"/>
        <v>0</v>
      </c>
      <c r="K328" s="109">
        <f t="shared" si="168"/>
        <v>0</v>
      </c>
      <c r="L328" s="109">
        <f t="shared" si="168"/>
        <v>0</v>
      </c>
      <c r="M328" s="109">
        <f t="shared" si="168"/>
        <v>0</v>
      </c>
      <c r="N328" s="109">
        <f t="shared" si="168"/>
        <v>0</v>
      </c>
      <c r="O328" s="109">
        <f t="shared" si="168"/>
        <v>0</v>
      </c>
      <c r="P328" s="109">
        <f t="shared" si="168"/>
        <v>0</v>
      </c>
      <c r="Q328" s="109">
        <f t="shared" si="168"/>
        <v>0</v>
      </c>
      <c r="R328" s="109">
        <f t="shared" si="168"/>
        <v>0</v>
      </c>
      <c r="S328" s="109">
        <f t="shared" si="168"/>
        <v>0</v>
      </c>
      <c r="T328" s="109">
        <f t="shared" si="168"/>
        <v>0</v>
      </c>
      <c r="U328" s="109">
        <f t="shared" si="168"/>
        <v>0</v>
      </c>
      <c r="V328" s="109">
        <f>SUBTOTAL(9,V329:V331)</f>
        <v>0</v>
      </c>
      <c r="W328" s="112">
        <f t="shared" si="154"/>
        <v>0</v>
      </c>
      <c r="X328" s="179">
        <f t="shared" si="155"/>
        <v>0</v>
      </c>
    </row>
    <row r="329" spans="1:24" s="8" customFormat="1" hidden="1">
      <c r="A329" s="17">
        <f t="shared" si="152"/>
        <v>3</v>
      </c>
      <c r="B329" s="69"/>
      <c r="C329" s="74" t="s">
        <v>205</v>
      </c>
      <c r="D329" s="70" t="s">
        <v>202</v>
      </c>
      <c r="E329" s="110"/>
      <c r="F329" s="110"/>
      <c r="G329" s="110"/>
      <c r="H329" s="110"/>
      <c r="I329" s="111">
        <f>SUM(F329:H329)</f>
        <v>0</v>
      </c>
      <c r="J329" s="110"/>
      <c r="K329" s="110"/>
      <c r="L329" s="110"/>
      <c r="M329" s="111">
        <f>SUM(J329:L329)</f>
        <v>0</v>
      </c>
      <c r="N329" s="110"/>
      <c r="O329" s="110"/>
      <c r="P329" s="110"/>
      <c r="Q329" s="111">
        <f>SUM(N329:P329)</f>
        <v>0</v>
      </c>
      <c r="R329" s="110"/>
      <c r="S329" s="110"/>
      <c r="T329" s="110"/>
      <c r="U329" s="111">
        <f>SUM(R329:T329)</f>
        <v>0</v>
      </c>
      <c r="V329" s="111">
        <f>I329+M329+Q329+U329</f>
        <v>0</v>
      </c>
      <c r="W329" s="111">
        <f t="shared" si="154"/>
        <v>0</v>
      </c>
      <c r="X329" s="179">
        <f t="shared" si="155"/>
        <v>0</v>
      </c>
    </row>
    <row r="330" spans="1:24" s="8" customFormat="1" hidden="1">
      <c r="A330" s="17">
        <f t="shared" si="152"/>
        <v>3</v>
      </c>
      <c r="B330" s="69"/>
      <c r="C330" s="74" t="s">
        <v>207</v>
      </c>
      <c r="D330" s="70" t="s">
        <v>204</v>
      </c>
      <c r="E330" s="110"/>
      <c r="F330" s="110"/>
      <c r="G330" s="110"/>
      <c r="H330" s="110"/>
      <c r="I330" s="111">
        <f>SUM(F330:H330)</f>
        <v>0</v>
      </c>
      <c r="J330" s="110"/>
      <c r="K330" s="110"/>
      <c r="L330" s="110"/>
      <c r="M330" s="111">
        <f>SUM(J330:L330)</f>
        <v>0</v>
      </c>
      <c r="N330" s="110"/>
      <c r="O330" s="110"/>
      <c r="P330" s="110"/>
      <c r="Q330" s="111">
        <f>SUM(N330:P330)</f>
        <v>0</v>
      </c>
      <c r="R330" s="110"/>
      <c r="S330" s="110"/>
      <c r="T330" s="110"/>
      <c r="U330" s="111">
        <f>SUM(R330:T330)</f>
        <v>0</v>
      </c>
      <c r="V330" s="111">
        <f>I330+M330+Q330+U330</f>
        <v>0</v>
      </c>
      <c r="W330" s="111">
        <f t="shared" si="154"/>
        <v>0</v>
      </c>
      <c r="X330" s="179">
        <f t="shared" si="155"/>
        <v>0</v>
      </c>
    </row>
    <row r="331" spans="1:24" s="8" customFormat="1" hidden="1">
      <c r="A331" s="17">
        <f t="shared" si="152"/>
        <v>3</v>
      </c>
      <c r="B331" s="69"/>
      <c r="C331" s="74" t="s">
        <v>206</v>
      </c>
      <c r="D331" s="70" t="s">
        <v>203</v>
      </c>
      <c r="E331" s="110"/>
      <c r="F331" s="110"/>
      <c r="G331" s="110"/>
      <c r="H331" s="110"/>
      <c r="I331" s="111">
        <f>SUM(F331:H331)</f>
        <v>0</v>
      </c>
      <c r="J331" s="110"/>
      <c r="K331" s="110"/>
      <c r="L331" s="110"/>
      <c r="M331" s="111">
        <f>SUM(J331:L331)</f>
        <v>0</v>
      </c>
      <c r="N331" s="110"/>
      <c r="O331" s="110"/>
      <c r="P331" s="110"/>
      <c r="Q331" s="111">
        <f>SUM(N331:P331)</f>
        <v>0</v>
      </c>
      <c r="R331" s="110"/>
      <c r="S331" s="110"/>
      <c r="T331" s="110"/>
      <c r="U331" s="111">
        <f>SUM(R331:T331)</f>
        <v>0</v>
      </c>
      <c r="V331" s="111">
        <f>I331+M331+Q331+U331</f>
        <v>0</v>
      </c>
      <c r="W331" s="111">
        <f t="shared" si="154"/>
        <v>0</v>
      </c>
      <c r="X331" s="179">
        <f t="shared" si="155"/>
        <v>0</v>
      </c>
    </row>
    <row r="332" spans="1:24" s="8" customFormat="1" hidden="1">
      <c r="A332" s="92">
        <f>A333</f>
        <v>3</v>
      </c>
      <c r="B332" s="29"/>
      <c r="C332" s="25"/>
      <c r="D332" s="30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</row>
    <row r="333" spans="1:24" s="8" customFormat="1" hidden="1">
      <c r="A333" s="177">
        <f>MIN(A334:A340)</f>
        <v>3</v>
      </c>
      <c r="B333" s="29"/>
      <c r="C333" s="78" t="s">
        <v>123</v>
      </c>
      <c r="D333" s="30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</row>
    <row r="334" spans="1:24" s="8" customFormat="1" hidden="1">
      <c r="A334" s="17">
        <f t="shared" ref="A334:A340" si="169">IF(MAX(E334:Y334)=0,IF(MIN(E334:Y334)=0,3,2),2)</f>
        <v>3</v>
      </c>
      <c r="B334" s="29"/>
      <c r="C334" s="25" t="s">
        <v>121</v>
      </c>
      <c r="D334" s="70"/>
      <c r="E334" s="112">
        <f>SUM(E335:E336)</f>
        <v>0</v>
      </c>
      <c r="F334" s="112">
        <f t="shared" ref="F334:U334" si="170">SUM(F335:F336)</f>
        <v>0</v>
      </c>
      <c r="G334" s="112">
        <f t="shared" si="170"/>
        <v>0</v>
      </c>
      <c r="H334" s="112">
        <f t="shared" si="170"/>
        <v>0</v>
      </c>
      <c r="I334" s="112">
        <f t="shared" si="170"/>
        <v>0</v>
      </c>
      <c r="J334" s="112">
        <f t="shared" si="170"/>
        <v>0</v>
      </c>
      <c r="K334" s="112">
        <f t="shared" si="170"/>
        <v>0</v>
      </c>
      <c r="L334" s="112">
        <f t="shared" si="170"/>
        <v>0</v>
      </c>
      <c r="M334" s="112">
        <f t="shared" si="170"/>
        <v>0</v>
      </c>
      <c r="N334" s="112">
        <f t="shared" si="170"/>
        <v>0</v>
      </c>
      <c r="O334" s="112">
        <f t="shared" si="170"/>
        <v>0</v>
      </c>
      <c r="P334" s="112">
        <f t="shared" si="170"/>
        <v>0</v>
      </c>
      <c r="Q334" s="112">
        <f t="shared" si="170"/>
        <v>0</v>
      </c>
      <c r="R334" s="112">
        <f t="shared" si="170"/>
        <v>0</v>
      </c>
      <c r="S334" s="112">
        <f t="shared" si="170"/>
        <v>0</v>
      </c>
      <c r="T334" s="112">
        <f t="shared" si="170"/>
        <v>0</v>
      </c>
      <c r="U334" s="112">
        <f t="shared" si="170"/>
        <v>0</v>
      </c>
      <c r="V334" s="112">
        <f>SUM(V335:V336)</f>
        <v>0</v>
      </c>
      <c r="W334" s="112"/>
      <c r="X334" s="179"/>
    </row>
    <row r="335" spans="1:24" s="8" customFormat="1" hidden="1">
      <c r="A335" s="17">
        <f t="shared" si="169"/>
        <v>3</v>
      </c>
      <c r="B335" s="29"/>
      <c r="C335" s="101" t="s">
        <v>190</v>
      </c>
      <c r="D335" s="70"/>
      <c r="E335" s="110"/>
      <c r="F335" s="110"/>
      <c r="G335" s="110"/>
      <c r="H335" s="110"/>
      <c r="I335" s="180">
        <f>H335</f>
        <v>0</v>
      </c>
      <c r="J335" s="110"/>
      <c r="K335" s="110"/>
      <c r="L335" s="110"/>
      <c r="M335" s="180">
        <f>L335</f>
        <v>0</v>
      </c>
      <c r="N335" s="110"/>
      <c r="O335" s="110"/>
      <c r="P335" s="110"/>
      <c r="Q335" s="180">
        <f>P335</f>
        <v>0</v>
      </c>
      <c r="R335" s="110"/>
      <c r="S335" s="110"/>
      <c r="T335" s="110"/>
      <c r="U335" s="180">
        <f>T335</f>
        <v>0</v>
      </c>
      <c r="V335" s="180">
        <f>U335</f>
        <v>0</v>
      </c>
      <c r="W335" s="109"/>
      <c r="X335" s="179"/>
    </row>
    <row r="336" spans="1:24" s="8" customFormat="1" hidden="1">
      <c r="A336" s="17">
        <f t="shared" si="169"/>
        <v>3</v>
      </c>
      <c r="B336" s="29"/>
      <c r="C336" s="101" t="s">
        <v>191</v>
      </c>
      <c r="D336" s="70"/>
      <c r="E336" s="110"/>
      <c r="F336" s="110"/>
      <c r="G336" s="110"/>
      <c r="H336" s="110"/>
      <c r="I336" s="180">
        <f>H336</f>
        <v>0</v>
      </c>
      <c r="J336" s="110"/>
      <c r="K336" s="110"/>
      <c r="L336" s="110"/>
      <c r="M336" s="180">
        <f>L336</f>
        <v>0</v>
      </c>
      <c r="N336" s="110"/>
      <c r="O336" s="110"/>
      <c r="P336" s="110"/>
      <c r="Q336" s="180">
        <f>P336</f>
        <v>0</v>
      </c>
      <c r="R336" s="110"/>
      <c r="S336" s="110"/>
      <c r="T336" s="110"/>
      <c r="U336" s="180">
        <f>T336</f>
        <v>0</v>
      </c>
      <c r="V336" s="180">
        <f>U336</f>
        <v>0</v>
      </c>
      <c r="W336" s="109"/>
      <c r="X336" s="179"/>
    </row>
    <row r="337" spans="1:24" s="8" customFormat="1" hidden="1">
      <c r="A337" s="17">
        <f t="shared" si="169"/>
        <v>3</v>
      </c>
      <c r="B337" s="29"/>
      <c r="C337" s="25" t="s">
        <v>122</v>
      </c>
      <c r="D337" s="70"/>
      <c r="E337" s="112">
        <f>SUM(E338:E339)</f>
        <v>0</v>
      </c>
      <c r="F337" s="112">
        <f t="shared" ref="F337:U337" si="171">SUM(F338:F339)</f>
        <v>0</v>
      </c>
      <c r="G337" s="112">
        <f t="shared" si="171"/>
        <v>0</v>
      </c>
      <c r="H337" s="112">
        <f t="shared" si="171"/>
        <v>0</v>
      </c>
      <c r="I337" s="112">
        <f t="shared" si="171"/>
        <v>0</v>
      </c>
      <c r="J337" s="112">
        <f t="shared" si="171"/>
        <v>0</v>
      </c>
      <c r="K337" s="112">
        <f t="shared" si="171"/>
        <v>0</v>
      </c>
      <c r="L337" s="112">
        <f t="shared" si="171"/>
        <v>0</v>
      </c>
      <c r="M337" s="112">
        <f t="shared" si="171"/>
        <v>0</v>
      </c>
      <c r="N337" s="112">
        <f t="shared" si="171"/>
        <v>0</v>
      </c>
      <c r="O337" s="112">
        <f t="shared" si="171"/>
        <v>0</v>
      </c>
      <c r="P337" s="112">
        <f t="shared" si="171"/>
        <v>0</v>
      </c>
      <c r="Q337" s="112">
        <f t="shared" si="171"/>
        <v>0</v>
      </c>
      <c r="R337" s="112">
        <f t="shared" si="171"/>
        <v>0</v>
      </c>
      <c r="S337" s="112">
        <f t="shared" si="171"/>
        <v>0</v>
      </c>
      <c r="T337" s="112">
        <f t="shared" si="171"/>
        <v>0</v>
      </c>
      <c r="U337" s="112">
        <f t="shared" si="171"/>
        <v>0</v>
      </c>
      <c r="V337" s="112">
        <f>SUM(V338:V339)</f>
        <v>0</v>
      </c>
      <c r="W337" s="112"/>
      <c r="X337" s="179"/>
    </row>
    <row r="338" spans="1:24" s="8" customFormat="1" hidden="1">
      <c r="A338" s="17">
        <f t="shared" si="169"/>
        <v>3</v>
      </c>
      <c r="B338" s="29"/>
      <c r="C338" s="52" t="s">
        <v>198</v>
      </c>
      <c r="D338" s="70"/>
      <c r="E338" s="110"/>
      <c r="F338" s="110"/>
      <c r="G338" s="110"/>
      <c r="H338" s="110"/>
      <c r="I338" s="180">
        <f>ROUND(SUM(F338:H338)/3,0)</f>
        <v>0</v>
      </c>
      <c r="J338" s="110"/>
      <c r="K338" s="110"/>
      <c r="L338" s="110"/>
      <c r="M338" s="180">
        <f>ROUND(SUM(J338:L338)/3,0)</f>
        <v>0</v>
      </c>
      <c r="N338" s="110"/>
      <c r="O338" s="110"/>
      <c r="P338" s="110"/>
      <c r="Q338" s="180">
        <f>ROUND(SUM(N338:P338)/3,0)</f>
        <v>0</v>
      </c>
      <c r="R338" s="110"/>
      <c r="S338" s="110"/>
      <c r="T338" s="110"/>
      <c r="U338" s="180">
        <f>ROUND(SUM(R338:T338)/3,0)</f>
        <v>0</v>
      </c>
      <c r="V338" s="180">
        <f>ROUND(SUM(F338:H338,J338:L338,N338:P338,R338:T338)/12,0)</f>
        <v>0</v>
      </c>
      <c r="W338" s="109"/>
      <c r="X338" s="179"/>
    </row>
    <row r="339" spans="1:24" s="8" customFormat="1" hidden="1">
      <c r="A339" s="17">
        <f t="shared" si="169"/>
        <v>3</v>
      </c>
      <c r="B339" s="29"/>
      <c r="C339" s="52" t="s">
        <v>199</v>
      </c>
      <c r="D339" s="70"/>
      <c r="E339" s="110"/>
      <c r="F339" s="110"/>
      <c r="G339" s="110"/>
      <c r="H339" s="110"/>
      <c r="I339" s="180">
        <f>ROUND(SUM(F339:H339)/3,0)</f>
        <v>0</v>
      </c>
      <c r="J339" s="110"/>
      <c r="K339" s="110"/>
      <c r="L339" s="110"/>
      <c r="M339" s="180">
        <f>ROUND(SUM(J339:L339)/3,0)</f>
        <v>0</v>
      </c>
      <c r="N339" s="110"/>
      <c r="O339" s="110"/>
      <c r="P339" s="110"/>
      <c r="Q339" s="180">
        <f>ROUND(SUM(N339:P339)/3,0)</f>
        <v>0</v>
      </c>
      <c r="R339" s="110"/>
      <c r="S339" s="110"/>
      <c r="T339" s="110"/>
      <c r="U339" s="180">
        <f>ROUND(SUM(R339:T339)/3,0)</f>
        <v>0</v>
      </c>
      <c r="V339" s="180">
        <f>ROUND(SUM(F339:H339,J339:L339,N339:P339,R339:T339)/12,0)</f>
        <v>0</v>
      </c>
      <c r="W339" s="109"/>
      <c r="X339" s="179"/>
    </row>
    <row r="340" spans="1:24" s="8" customFormat="1" hidden="1">
      <c r="A340" s="17">
        <f t="shared" si="169"/>
        <v>3</v>
      </c>
      <c r="B340" s="29"/>
      <c r="C340" s="24" t="s">
        <v>192</v>
      </c>
      <c r="D340" s="70"/>
      <c r="E340" s="109">
        <f>IF(E337=0,0,E300/E337)</f>
        <v>0</v>
      </c>
      <c r="F340" s="109">
        <f t="shared" ref="F340:U340" si="172">IF(F337=0,0,F300/F337)</f>
        <v>0</v>
      </c>
      <c r="G340" s="109">
        <f t="shared" si="172"/>
        <v>0</v>
      </c>
      <c r="H340" s="109">
        <f t="shared" si="172"/>
        <v>0</v>
      </c>
      <c r="I340" s="109">
        <f t="shared" si="172"/>
        <v>0</v>
      </c>
      <c r="J340" s="109">
        <f t="shared" si="172"/>
        <v>0</v>
      </c>
      <c r="K340" s="109">
        <f t="shared" si="172"/>
        <v>0</v>
      </c>
      <c r="L340" s="109">
        <f t="shared" si="172"/>
        <v>0</v>
      </c>
      <c r="M340" s="109">
        <f t="shared" si="172"/>
        <v>0</v>
      </c>
      <c r="N340" s="109">
        <f t="shared" si="172"/>
        <v>0</v>
      </c>
      <c r="O340" s="109">
        <f t="shared" si="172"/>
        <v>0</v>
      </c>
      <c r="P340" s="109">
        <f t="shared" si="172"/>
        <v>0</v>
      </c>
      <c r="Q340" s="109">
        <f t="shared" si="172"/>
        <v>0</v>
      </c>
      <c r="R340" s="109">
        <f t="shared" si="172"/>
        <v>0</v>
      </c>
      <c r="S340" s="109">
        <f t="shared" si="172"/>
        <v>0</v>
      </c>
      <c r="T340" s="109">
        <f t="shared" si="172"/>
        <v>0</v>
      </c>
      <c r="U340" s="109">
        <f t="shared" si="172"/>
        <v>0</v>
      </c>
      <c r="V340" s="109">
        <f>IF(V337=0,0,V300/V337)</f>
        <v>0</v>
      </c>
      <c r="W340" s="109"/>
      <c r="X340" s="109"/>
    </row>
    <row r="341" spans="1:24" s="8" customFormat="1">
      <c r="A341" s="92">
        <f>A342</f>
        <v>2</v>
      </c>
      <c r="B341" s="93"/>
      <c r="C341" s="35"/>
      <c r="D341" s="53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  <c r="P341" s="119"/>
      <c r="Q341" s="119"/>
      <c r="R341" s="119"/>
      <c r="S341" s="119"/>
      <c r="T341" s="119"/>
      <c r="U341" s="119"/>
      <c r="V341" s="119"/>
      <c r="W341" s="119"/>
      <c r="X341" s="119"/>
    </row>
    <row r="342" spans="1:24" s="8" customFormat="1">
      <c r="A342" s="177">
        <f>MIN(A343:A386)</f>
        <v>2</v>
      </c>
      <c r="B342" s="93"/>
      <c r="C342" s="95" t="s">
        <v>148</v>
      </c>
      <c r="D342" s="53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  <c r="P342" s="119"/>
      <c r="Q342" s="119"/>
      <c r="R342" s="119"/>
      <c r="S342" s="119"/>
      <c r="T342" s="119"/>
      <c r="U342" s="119"/>
      <c r="V342" s="119"/>
      <c r="W342" s="119"/>
      <c r="X342" s="119"/>
    </row>
    <row r="343" spans="1:24" s="8" customFormat="1">
      <c r="A343" s="17">
        <f t="shared" ref="A343:A373" si="173">IF(MAX(E343:Y343)=0,IF(MIN(E343:Y343)=0,3,2),2)</f>
        <v>2</v>
      </c>
      <c r="B343" s="27"/>
      <c r="C343" s="81" t="s">
        <v>112</v>
      </c>
      <c r="D343" s="82"/>
      <c r="E343" s="109">
        <f>SUBTOTAL(9,E344:E373)</f>
        <v>1183613</v>
      </c>
      <c r="F343" s="109">
        <f t="shared" ref="F343:U343" si="174">SUBTOTAL(9,F344:F373)</f>
        <v>40258</v>
      </c>
      <c r="G343" s="109">
        <f t="shared" si="174"/>
        <v>477148</v>
      </c>
      <c r="H343" s="109">
        <f t="shared" si="174"/>
        <v>107406</v>
      </c>
      <c r="I343" s="109">
        <f t="shared" si="174"/>
        <v>624812</v>
      </c>
      <c r="J343" s="109">
        <f t="shared" si="174"/>
        <v>166003</v>
      </c>
      <c r="K343" s="109">
        <f t="shared" si="174"/>
        <v>75783</v>
      </c>
      <c r="L343" s="109">
        <f t="shared" si="174"/>
        <v>86373</v>
      </c>
      <c r="M343" s="109">
        <f t="shared" si="174"/>
        <v>328159</v>
      </c>
      <c r="N343" s="109">
        <f t="shared" si="174"/>
        <v>34712</v>
      </c>
      <c r="O343" s="109">
        <f t="shared" si="174"/>
        <v>25189</v>
      </c>
      <c r="P343" s="109">
        <f t="shared" si="174"/>
        <v>38410</v>
      </c>
      <c r="Q343" s="109">
        <f t="shared" si="174"/>
        <v>98311</v>
      </c>
      <c r="R343" s="109">
        <f t="shared" si="174"/>
        <v>68600</v>
      </c>
      <c r="S343" s="109">
        <f t="shared" si="174"/>
        <v>59206</v>
      </c>
      <c r="T343" s="109">
        <f t="shared" si="174"/>
        <v>4525</v>
      </c>
      <c r="U343" s="109">
        <f t="shared" si="174"/>
        <v>132331</v>
      </c>
      <c r="V343" s="109">
        <f>SUBTOTAL(9,V344:V373)</f>
        <v>1183613</v>
      </c>
      <c r="W343" s="112">
        <f t="shared" ref="W343:W373" si="175">E343-I343-M343-Q343-U343</f>
        <v>0</v>
      </c>
      <c r="X343" s="179">
        <f t="shared" ref="X343:X373" si="176">IF(E343&lt;&gt;0,V343/E343,0)</f>
        <v>1</v>
      </c>
    </row>
    <row r="344" spans="1:24" s="8" customFormat="1">
      <c r="A344" s="17">
        <f t="shared" si="173"/>
        <v>2</v>
      </c>
      <c r="B344" s="27" t="s">
        <v>171</v>
      </c>
      <c r="C344" s="75" t="s">
        <v>113</v>
      </c>
      <c r="D344" s="82"/>
      <c r="E344" s="109">
        <f>SUBTOTAL(9,E345:E364)</f>
        <v>953209</v>
      </c>
      <c r="F344" s="109">
        <f t="shared" ref="F344:U344" si="177">SUBTOTAL(9,F345:F364)</f>
        <v>40258</v>
      </c>
      <c r="G344" s="109">
        <f t="shared" si="177"/>
        <v>336693</v>
      </c>
      <c r="H344" s="109">
        <f t="shared" si="177"/>
        <v>85457</v>
      </c>
      <c r="I344" s="109">
        <f t="shared" si="177"/>
        <v>462408</v>
      </c>
      <c r="J344" s="109">
        <f t="shared" si="177"/>
        <v>147003</v>
      </c>
      <c r="K344" s="109">
        <f t="shared" si="177"/>
        <v>60783</v>
      </c>
      <c r="L344" s="109">
        <f t="shared" si="177"/>
        <v>81373</v>
      </c>
      <c r="M344" s="109">
        <f t="shared" si="177"/>
        <v>289159</v>
      </c>
      <c r="N344" s="109">
        <f t="shared" si="177"/>
        <v>34712</v>
      </c>
      <c r="O344" s="109">
        <f t="shared" si="177"/>
        <v>25189</v>
      </c>
      <c r="P344" s="109">
        <f t="shared" si="177"/>
        <v>38410</v>
      </c>
      <c r="Q344" s="109">
        <f t="shared" si="177"/>
        <v>98311</v>
      </c>
      <c r="R344" s="109">
        <f t="shared" si="177"/>
        <v>68600</v>
      </c>
      <c r="S344" s="109">
        <f t="shared" si="177"/>
        <v>30206</v>
      </c>
      <c r="T344" s="109">
        <f t="shared" si="177"/>
        <v>4525</v>
      </c>
      <c r="U344" s="109">
        <f t="shared" si="177"/>
        <v>103331</v>
      </c>
      <c r="V344" s="109">
        <f>SUBTOTAL(9,V345:V364)</f>
        <v>953209</v>
      </c>
      <c r="W344" s="112">
        <f t="shared" si="175"/>
        <v>0</v>
      </c>
      <c r="X344" s="179">
        <f t="shared" si="176"/>
        <v>1</v>
      </c>
    </row>
    <row r="345" spans="1:24" s="8" customFormat="1">
      <c r="A345" s="17">
        <f t="shared" si="173"/>
        <v>2</v>
      </c>
      <c r="B345" s="28"/>
      <c r="C345" s="74" t="s">
        <v>395</v>
      </c>
      <c r="D345" s="82"/>
      <c r="E345" s="109">
        <f>SUBTOTAL(9,E346:E355)</f>
        <v>205994</v>
      </c>
      <c r="F345" s="109">
        <f t="shared" ref="F345:U345" si="178">SUBTOTAL(9,F346:F355)</f>
        <v>27332</v>
      </c>
      <c r="G345" s="109">
        <f t="shared" si="178"/>
        <v>32332</v>
      </c>
      <c r="H345" s="109">
        <f t="shared" si="178"/>
        <v>31331</v>
      </c>
      <c r="I345" s="109">
        <f t="shared" si="178"/>
        <v>90995</v>
      </c>
      <c r="J345" s="109">
        <f t="shared" si="178"/>
        <v>34189</v>
      </c>
      <c r="K345" s="109">
        <f t="shared" si="178"/>
        <v>20000</v>
      </c>
      <c r="L345" s="109">
        <f t="shared" si="178"/>
        <v>15000</v>
      </c>
      <c r="M345" s="109">
        <f t="shared" si="178"/>
        <v>69189</v>
      </c>
      <c r="N345" s="109">
        <f t="shared" si="178"/>
        <v>0</v>
      </c>
      <c r="O345" s="109">
        <f t="shared" si="178"/>
        <v>0</v>
      </c>
      <c r="P345" s="109">
        <f t="shared" si="178"/>
        <v>14610</v>
      </c>
      <c r="Q345" s="109">
        <f t="shared" si="178"/>
        <v>14610</v>
      </c>
      <c r="R345" s="109">
        <f t="shared" si="178"/>
        <v>4000</v>
      </c>
      <c r="S345" s="109">
        <f t="shared" si="178"/>
        <v>27200</v>
      </c>
      <c r="T345" s="109">
        <f t="shared" si="178"/>
        <v>0</v>
      </c>
      <c r="U345" s="109">
        <f t="shared" si="178"/>
        <v>31200</v>
      </c>
      <c r="V345" s="109">
        <f>SUBTOTAL(9,V346:V355)</f>
        <v>205994</v>
      </c>
      <c r="W345" s="112">
        <f t="shared" si="175"/>
        <v>0</v>
      </c>
      <c r="X345" s="179">
        <f t="shared" si="176"/>
        <v>1</v>
      </c>
    </row>
    <row r="346" spans="1:24" s="8" customFormat="1" ht="25.5" hidden="1">
      <c r="A346" s="17">
        <f t="shared" si="173"/>
        <v>3</v>
      </c>
      <c r="B346" s="67"/>
      <c r="C346" s="80" t="s">
        <v>142</v>
      </c>
      <c r="D346" s="58" t="s">
        <v>3</v>
      </c>
      <c r="E346" s="109">
        <f>SUBTOTAL(9,E347:E348)</f>
        <v>0</v>
      </c>
      <c r="F346" s="109">
        <f t="shared" ref="F346:U346" si="179">SUBTOTAL(9,F347:F348)</f>
        <v>0</v>
      </c>
      <c r="G346" s="109">
        <f t="shared" si="179"/>
        <v>0</v>
      </c>
      <c r="H346" s="109">
        <f t="shared" si="179"/>
        <v>0</v>
      </c>
      <c r="I346" s="109">
        <f t="shared" si="179"/>
        <v>0</v>
      </c>
      <c r="J346" s="109">
        <f t="shared" si="179"/>
        <v>0</v>
      </c>
      <c r="K346" s="109">
        <f t="shared" si="179"/>
        <v>0</v>
      </c>
      <c r="L346" s="109">
        <f t="shared" si="179"/>
        <v>0</v>
      </c>
      <c r="M346" s="109">
        <f t="shared" si="179"/>
        <v>0</v>
      </c>
      <c r="N346" s="109">
        <f t="shared" si="179"/>
        <v>0</v>
      </c>
      <c r="O346" s="109">
        <f t="shared" si="179"/>
        <v>0</v>
      </c>
      <c r="P346" s="109">
        <f t="shared" si="179"/>
        <v>0</v>
      </c>
      <c r="Q346" s="109">
        <f t="shared" si="179"/>
        <v>0</v>
      </c>
      <c r="R346" s="109">
        <f t="shared" si="179"/>
        <v>0</v>
      </c>
      <c r="S346" s="109">
        <f t="shared" si="179"/>
        <v>0</v>
      </c>
      <c r="T346" s="109">
        <f t="shared" si="179"/>
        <v>0</v>
      </c>
      <c r="U346" s="109">
        <f t="shared" si="179"/>
        <v>0</v>
      </c>
      <c r="V346" s="109">
        <f>SUBTOTAL(9,V347:V348)</f>
        <v>0</v>
      </c>
      <c r="W346" s="112">
        <f t="shared" si="175"/>
        <v>0</v>
      </c>
      <c r="X346" s="179">
        <f t="shared" si="176"/>
        <v>0</v>
      </c>
    </row>
    <row r="347" spans="1:24" s="8" customFormat="1" ht="25.5" hidden="1">
      <c r="A347" s="17">
        <f t="shared" si="173"/>
        <v>3</v>
      </c>
      <c r="B347" s="67"/>
      <c r="C347" s="134" t="s">
        <v>237</v>
      </c>
      <c r="D347" s="58" t="s">
        <v>235</v>
      </c>
      <c r="E347" s="110"/>
      <c r="F347" s="110"/>
      <c r="G347" s="110"/>
      <c r="H347" s="110"/>
      <c r="I347" s="111">
        <f>SUM(F347:H347)</f>
        <v>0</v>
      </c>
      <c r="J347" s="110"/>
      <c r="K347" s="110"/>
      <c r="L347" s="110"/>
      <c r="M347" s="111">
        <f>SUM(J347:L347)</f>
        <v>0</v>
      </c>
      <c r="N347" s="110"/>
      <c r="O347" s="110"/>
      <c r="P347" s="110"/>
      <c r="Q347" s="111">
        <f>SUM(N347:P347)</f>
        <v>0</v>
      </c>
      <c r="R347" s="110"/>
      <c r="S347" s="110"/>
      <c r="T347" s="110"/>
      <c r="U347" s="111">
        <f>SUM(R347:T347)</f>
        <v>0</v>
      </c>
      <c r="V347" s="111">
        <f>I347+M347+Q347+U347</f>
        <v>0</v>
      </c>
      <c r="W347" s="111">
        <f t="shared" si="175"/>
        <v>0</v>
      </c>
      <c r="X347" s="179">
        <f t="shared" si="176"/>
        <v>0</v>
      </c>
    </row>
    <row r="348" spans="1:24" s="8" customFormat="1" ht="25.5" hidden="1">
      <c r="A348" s="17">
        <f t="shared" si="173"/>
        <v>3</v>
      </c>
      <c r="B348" s="67"/>
      <c r="C348" s="134" t="s">
        <v>238</v>
      </c>
      <c r="D348" s="58" t="s">
        <v>236</v>
      </c>
      <c r="E348" s="110"/>
      <c r="F348" s="110"/>
      <c r="G348" s="110"/>
      <c r="H348" s="110"/>
      <c r="I348" s="111">
        <f>SUM(F348:H348)</f>
        <v>0</v>
      </c>
      <c r="J348" s="110"/>
      <c r="K348" s="110"/>
      <c r="L348" s="110"/>
      <c r="M348" s="111">
        <f>SUM(J348:L348)</f>
        <v>0</v>
      </c>
      <c r="N348" s="110"/>
      <c r="O348" s="110"/>
      <c r="P348" s="110"/>
      <c r="Q348" s="111">
        <f>SUM(N348:P348)</f>
        <v>0</v>
      </c>
      <c r="R348" s="110"/>
      <c r="S348" s="110"/>
      <c r="T348" s="110"/>
      <c r="U348" s="111">
        <f>SUM(R348:T348)</f>
        <v>0</v>
      </c>
      <c r="V348" s="111">
        <f>I348+M348+Q348+U348</f>
        <v>0</v>
      </c>
      <c r="W348" s="111">
        <f t="shared" si="175"/>
        <v>0</v>
      </c>
      <c r="X348" s="179">
        <f t="shared" si="176"/>
        <v>0</v>
      </c>
    </row>
    <row r="349" spans="1:24" s="8" customFormat="1">
      <c r="A349" s="17">
        <f t="shared" si="173"/>
        <v>2</v>
      </c>
      <c r="B349" s="68"/>
      <c r="C349" s="135" t="s">
        <v>141</v>
      </c>
      <c r="D349" s="59" t="s">
        <v>4</v>
      </c>
      <c r="E349" s="110">
        <v>196025</v>
      </c>
      <c r="F349" s="110">
        <v>27332</v>
      </c>
      <c r="G349" s="110">
        <v>31802</v>
      </c>
      <c r="H349" s="110">
        <v>30908</v>
      </c>
      <c r="I349" s="111">
        <f>SUM(F349:H349)</f>
        <v>90042</v>
      </c>
      <c r="J349" s="110">
        <v>30563</v>
      </c>
      <c r="K349" s="110">
        <v>17879</v>
      </c>
      <c r="L349" s="110">
        <v>14363</v>
      </c>
      <c r="M349" s="111">
        <f>SUM(J349:L349)</f>
        <v>62805</v>
      </c>
      <c r="N349" s="110"/>
      <c r="O349" s="110"/>
      <c r="P349" s="110">
        <v>13060</v>
      </c>
      <c r="Q349" s="111">
        <f>SUM(N349:P349)</f>
        <v>13060</v>
      </c>
      <c r="R349" s="110">
        <v>3576</v>
      </c>
      <c r="S349" s="110">
        <v>26542</v>
      </c>
      <c r="T349" s="110"/>
      <c r="U349" s="111">
        <f>SUM(R349:T349)</f>
        <v>30118</v>
      </c>
      <c r="V349" s="111">
        <f>I349+M349+Q349+U349</f>
        <v>196025</v>
      </c>
      <c r="W349" s="111">
        <f t="shared" si="175"/>
        <v>0</v>
      </c>
      <c r="X349" s="179">
        <f t="shared" si="176"/>
        <v>1</v>
      </c>
    </row>
    <row r="350" spans="1:24" s="8" customFormat="1">
      <c r="A350" s="17">
        <f t="shared" si="173"/>
        <v>2</v>
      </c>
      <c r="B350" s="68"/>
      <c r="C350" s="80" t="s">
        <v>226</v>
      </c>
      <c r="D350" s="83" t="s">
        <v>227</v>
      </c>
      <c r="E350" s="109">
        <f>SUBTOTAL(9,E351:E354)</f>
        <v>9969</v>
      </c>
      <c r="F350" s="109">
        <f t="shared" ref="F350:U350" si="180">SUBTOTAL(9,F351:F354)</f>
        <v>0</v>
      </c>
      <c r="G350" s="109">
        <f t="shared" si="180"/>
        <v>530</v>
      </c>
      <c r="H350" s="109">
        <f t="shared" si="180"/>
        <v>423</v>
      </c>
      <c r="I350" s="109">
        <f t="shared" si="180"/>
        <v>953</v>
      </c>
      <c r="J350" s="109">
        <f t="shared" si="180"/>
        <v>3626</v>
      </c>
      <c r="K350" s="109">
        <f t="shared" si="180"/>
        <v>2121</v>
      </c>
      <c r="L350" s="109">
        <f t="shared" si="180"/>
        <v>637</v>
      </c>
      <c r="M350" s="109">
        <f t="shared" si="180"/>
        <v>6384</v>
      </c>
      <c r="N350" s="109">
        <f t="shared" si="180"/>
        <v>0</v>
      </c>
      <c r="O350" s="109">
        <f t="shared" si="180"/>
        <v>0</v>
      </c>
      <c r="P350" s="109">
        <f t="shared" si="180"/>
        <v>1550</v>
      </c>
      <c r="Q350" s="109">
        <f t="shared" si="180"/>
        <v>1550</v>
      </c>
      <c r="R350" s="109">
        <f t="shared" si="180"/>
        <v>424</v>
      </c>
      <c r="S350" s="109">
        <f t="shared" si="180"/>
        <v>658</v>
      </c>
      <c r="T350" s="109">
        <f t="shared" si="180"/>
        <v>0</v>
      </c>
      <c r="U350" s="109">
        <f t="shared" si="180"/>
        <v>1082</v>
      </c>
      <c r="V350" s="109">
        <f>SUBTOTAL(9,V351:V354)</f>
        <v>9969</v>
      </c>
      <c r="W350" s="112">
        <f t="shared" si="175"/>
        <v>0</v>
      </c>
      <c r="X350" s="179">
        <f t="shared" si="176"/>
        <v>1</v>
      </c>
    </row>
    <row r="351" spans="1:24" s="8" customFormat="1" ht="25.5">
      <c r="A351" s="17">
        <f t="shared" si="173"/>
        <v>2</v>
      </c>
      <c r="B351" s="68"/>
      <c r="C351" s="136" t="s">
        <v>140</v>
      </c>
      <c r="D351" s="83" t="s">
        <v>131</v>
      </c>
      <c r="E351" s="110">
        <v>5180</v>
      </c>
      <c r="F351" s="110"/>
      <c r="G351" s="110">
        <v>276</v>
      </c>
      <c r="H351" s="110">
        <v>220</v>
      </c>
      <c r="I351" s="111">
        <f t="shared" ref="I351:I364" si="181">SUM(F351:H351)</f>
        <v>496</v>
      </c>
      <c r="J351" s="110">
        <v>1884</v>
      </c>
      <c r="K351" s="110">
        <v>1102</v>
      </c>
      <c r="L351" s="110">
        <v>331</v>
      </c>
      <c r="M351" s="111">
        <f t="shared" ref="M351:M364" si="182">SUM(J351:L351)</f>
        <v>3317</v>
      </c>
      <c r="N351" s="110"/>
      <c r="O351" s="110"/>
      <c r="P351" s="110">
        <v>805</v>
      </c>
      <c r="Q351" s="111">
        <f t="shared" ref="Q351:Q364" si="183">SUM(N351:P351)</f>
        <v>805</v>
      </c>
      <c r="R351" s="110">
        <v>220</v>
      </c>
      <c r="S351" s="110">
        <v>342</v>
      </c>
      <c r="T351" s="110"/>
      <c r="U351" s="111">
        <f t="shared" ref="U351:U364" si="184">SUM(R351:T351)</f>
        <v>562</v>
      </c>
      <c r="V351" s="111">
        <f t="shared" ref="V351:V359" si="185">I351+M351+Q351+U351</f>
        <v>5180</v>
      </c>
      <c r="W351" s="111">
        <f t="shared" si="175"/>
        <v>0</v>
      </c>
      <c r="X351" s="179">
        <f t="shared" si="176"/>
        <v>1</v>
      </c>
    </row>
    <row r="352" spans="1:24" s="8" customFormat="1">
      <c r="A352" s="17">
        <f t="shared" si="173"/>
        <v>2</v>
      </c>
      <c r="B352" s="68"/>
      <c r="C352" s="134" t="s">
        <v>137</v>
      </c>
      <c r="D352" s="83" t="s">
        <v>133</v>
      </c>
      <c r="E352" s="110">
        <v>3025</v>
      </c>
      <c r="F352" s="110"/>
      <c r="G352" s="110">
        <v>160</v>
      </c>
      <c r="H352" s="110">
        <v>128</v>
      </c>
      <c r="I352" s="111">
        <f t="shared" si="181"/>
        <v>288</v>
      </c>
      <c r="J352" s="110">
        <v>1101</v>
      </c>
      <c r="K352" s="110">
        <v>644</v>
      </c>
      <c r="L352" s="110">
        <v>193</v>
      </c>
      <c r="M352" s="111">
        <f t="shared" si="182"/>
        <v>1938</v>
      </c>
      <c r="N352" s="110"/>
      <c r="O352" s="110"/>
      <c r="P352" s="110">
        <v>470</v>
      </c>
      <c r="Q352" s="111">
        <f t="shared" si="183"/>
        <v>470</v>
      </c>
      <c r="R352" s="110">
        <v>129</v>
      </c>
      <c r="S352" s="110">
        <v>200</v>
      </c>
      <c r="T352" s="110"/>
      <c r="U352" s="111">
        <f t="shared" si="184"/>
        <v>329</v>
      </c>
      <c r="V352" s="111">
        <f t="shared" si="185"/>
        <v>3025</v>
      </c>
      <c r="W352" s="111">
        <f t="shared" si="175"/>
        <v>0</v>
      </c>
      <c r="X352" s="179">
        <f t="shared" si="176"/>
        <v>1</v>
      </c>
    </row>
    <row r="353" spans="1:24" s="8" customFormat="1" ht="25.5">
      <c r="A353" s="17">
        <f t="shared" si="173"/>
        <v>2</v>
      </c>
      <c r="B353" s="68"/>
      <c r="C353" s="134" t="s">
        <v>665</v>
      </c>
      <c r="D353" s="83" t="s">
        <v>134</v>
      </c>
      <c r="E353" s="110">
        <v>1764</v>
      </c>
      <c r="F353" s="110"/>
      <c r="G353" s="110">
        <v>94</v>
      </c>
      <c r="H353" s="110">
        <v>75</v>
      </c>
      <c r="I353" s="111">
        <f t="shared" si="181"/>
        <v>169</v>
      </c>
      <c r="J353" s="110">
        <v>641</v>
      </c>
      <c r="K353" s="110">
        <v>375</v>
      </c>
      <c r="L353" s="110">
        <v>113</v>
      </c>
      <c r="M353" s="111">
        <f t="shared" si="182"/>
        <v>1129</v>
      </c>
      <c r="N353" s="110"/>
      <c r="O353" s="110"/>
      <c r="P353" s="110">
        <v>275</v>
      </c>
      <c r="Q353" s="111">
        <f t="shared" si="183"/>
        <v>275</v>
      </c>
      <c r="R353" s="110">
        <v>75</v>
      </c>
      <c r="S353" s="110">
        <v>116</v>
      </c>
      <c r="T353" s="110"/>
      <c r="U353" s="111">
        <f t="shared" si="184"/>
        <v>191</v>
      </c>
      <c r="V353" s="111">
        <f t="shared" si="185"/>
        <v>1764</v>
      </c>
      <c r="W353" s="111">
        <f t="shared" si="175"/>
        <v>0</v>
      </c>
      <c r="X353" s="179">
        <f t="shared" si="176"/>
        <v>1</v>
      </c>
    </row>
    <row r="354" spans="1:24" s="8" customFormat="1" ht="25.5" hidden="1">
      <c r="A354" s="17">
        <f t="shared" si="173"/>
        <v>3</v>
      </c>
      <c r="B354" s="68"/>
      <c r="C354" s="134" t="s">
        <v>138</v>
      </c>
      <c r="D354" s="83" t="s">
        <v>135</v>
      </c>
      <c r="E354" s="110"/>
      <c r="F354" s="110"/>
      <c r="G354" s="110"/>
      <c r="H354" s="110"/>
      <c r="I354" s="111">
        <f t="shared" si="181"/>
        <v>0</v>
      </c>
      <c r="J354" s="110"/>
      <c r="K354" s="110"/>
      <c r="L354" s="110"/>
      <c r="M354" s="111">
        <f t="shared" si="182"/>
        <v>0</v>
      </c>
      <c r="N354" s="110"/>
      <c r="O354" s="110"/>
      <c r="P354" s="110"/>
      <c r="Q354" s="111">
        <f t="shared" si="183"/>
        <v>0</v>
      </c>
      <c r="R354" s="110"/>
      <c r="S354" s="110"/>
      <c r="T354" s="110"/>
      <c r="U354" s="111">
        <f t="shared" si="184"/>
        <v>0</v>
      </c>
      <c r="V354" s="111">
        <f t="shared" si="185"/>
        <v>0</v>
      </c>
      <c r="W354" s="111">
        <f t="shared" si="175"/>
        <v>0</v>
      </c>
      <c r="X354" s="179">
        <f t="shared" si="176"/>
        <v>0</v>
      </c>
    </row>
    <row r="355" spans="1:24" s="8" customFormat="1" hidden="1">
      <c r="A355" s="17">
        <f t="shared" si="173"/>
        <v>3</v>
      </c>
      <c r="B355" s="68"/>
      <c r="C355" s="79" t="s">
        <v>139</v>
      </c>
      <c r="D355" s="83" t="s">
        <v>6</v>
      </c>
      <c r="E355" s="110"/>
      <c r="F355" s="110"/>
      <c r="G355" s="110"/>
      <c r="H355" s="110"/>
      <c r="I355" s="111">
        <f t="shared" si="181"/>
        <v>0</v>
      </c>
      <c r="J355" s="110"/>
      <c r="K355" s="110"/>
      <c r="L355" s="110"/>
      <c r="M355" s="111">
        <f t="shared" si="182"/>
        <v>0</v>
      </c>
      <c r="N355" s="110"/>
      <c r="O355" s="110"/>
      <c r="P355" s="110"/>
      <c r="Q355" s="111">
        <f t="shared" si="183"/>
        <v>0</v>
      </c>
      <c r="R355" s="110"/>
      <c r="S355" s="110"/>
      <c r="T355" s="110"/>
      <c r="U355" s="111">
        <f t="shared" si="184"/>
        <v>0</v>
      </c>
      <c r="V355" s="111">
        <f t="shared" si="185"/>
        <v>0</v>
      </c>
      <c r="W355" s="111">
        <f t="shared" si="175"/>
        <v>0</v>
      </c>
      <c r="X355" s="179">
        <f t="shared" si="176"/>
        <v>0</v>
      </c>
    </row>
    <row r="356" spans="1:24" s="8" customFormat="1">
      <c r="A356" s="17">
        <f t="shared" si="173"/>
        <v>2</v>
      </c>
      <c r="B356" s="68"/>
      <c r="C356" s="86" t="s">
        <v>95</v>
      </c>
      <c r="D356" s="59" t="s">
        <v>7</v>
      </c>
      <c r="E356" s="110">
        <v>747215</v>
      </c>
      <c r="F356" s="110">
        <v>12926</v>
      </c>
      <c r="G356" s="110">
        <v>304361</v>
      </c>
      <c r="H356" s="110">
        <v>54126</v>
      </c>
      <c r="I356" s="111">
        <f t="shared" si="181"/>
        <v>371413</v>
      </c>
      <c r="J356" s="110">
        <v>112814</v>
      </c>
      <c r="K356" s="110">
        <v>40783</v>
      </c>
      <c r="L356" s="110">
        <v>66373</v>
      </c>
      <c r="M356" s="111">
        <f t="shared" si="182"/>
        <v>219970</v>
      </c>
      <c r="N356" s="110">
        <v>34712</v>
      </c>
      <c r="O356" s="110">
        <v>25189</v>
      </c>
      <c r="P356" s="110">
        <v>23800</v>
      </c>
      <c r="Q356" s="111">
        <f t="shared" si="183"/>
        <v>83701</v>
      </c>
      <c r="R356" s="110">
        <v>64600</v>
      </c>
      <c r="S356" s="110">
        <v>3006</v>
      </c>
      <c r="T356" s="110">
        <v>4525</v>
      </c>
      <c r="U356" s="111">
        <f t="shared" si="184"/>
        <v>72131</v>
      </c>
      <c r="V356" s="111">
        <f t="shared" si="185"/>
        <v>747215</v>
      </c>
      <c r="W356" s="111">
        <f t="shared" si="175"/>
        <v>0</v>
      </c>
      <c r="X356" s="179">
        <f t="shared" si="176"/>
        <v>1</v>
      </c>
    </row>
    <row r="357" spans="1:24" s="8" customFormat="1" hidden="1">
      <c r="A357" s="17">
        <f t="shared" si="173"/>
        <v>3</v>
      </c>
      <c r="B357" s="68"/>
      <c r="C357" s="86" t="s">
        <v>278</v>
      </c>
      <c r="D357" s="59" t="s">
        <v>12</v>
      </c>
      <c r="E357" s="110"/>
      <c r="F357" s="110"/>
      <c r="G357" s="110"/>
      <c r="H357" s="110"/>
      <c r="I357" s="111">
        <f t="shared" si="181"/>
        <v>0</v>
      </c>
      <c r="J357" s="110"/>
      <c r="K357" s="110"/>
      <c r="L357" s="110"/>
      <c r="M357" s="111">
        <f t="shared" si="182"/>
        <v>0</v>
      </c>
      <c r="N357" s="110"/>
      <c r="O357" s="110"/>
      <c r="P357" s="110"/>
      <c r="Q357" s="111">
        <f t="shared" si="183"/>
        <v>0</v>
      </c>
      <c r="R357" s="110"/>
      <c r="S357" s="110"/>
      <c r="T357" s="110"/>
      <c r="U357" s="111">
        <f t="shared" si="184"/>
        <v>0</v>
      </c>
      <c r="V357" s="111">
        <f t="shared" si="185"/>
        <v>0</v>
      </c>
      <c r="W357" s="111">
        <f t="shared" si="175"/>
        <v>0</v>
      </c>
      <c r="X357" s="179">
        <f t="shared" si="176"/>
        <v>0</v>
      </c>
    </row>
    <row r="358" spans="1:24" s="8" customFormat="1" hidden="1">
      <c r="A358" s="17">
        <f t="shared" si="173"/>
        <v>3</v>
      </c>
      <c r="B358" s="69"/>
      <c r="C358" s="73" t="s">
        <v>116</v>
      </c>
      <c r="D358" s="71" t="s">
        <v>22</v>
      </c>
      <c r="E358" s="110"/>
      <c r="F358" s="110"/>
      <c r="G358" s="110"/>
      <c r="H358" s="110"/>
      <c r="I358" s="111">
        <f t="shared" si="181"/>
        <v>0</v>
      </c>
      <c r="J358" s="110"/>
      <c r="K358" s="110"/>
      <c r="L358" s="110"/>
      <c r="M358" s="111">
        <f t="shared" si="182"/>
        <v>0</v>
      </c>
      <c r="N358" s="110"/>
      <c r="O358" s="110"/>
      <c r="P358" s="110"/>
      <c r="Q358" s="111">
        <f t="shared" si="183"/>
        <v>0</v>
      </c>
      <c r="R358" s="110"/>
      <c r="S358" s="110"/>
      <c r="T358" s="110"/>
      <c r="U358" s="111">
        <f t="shared" si="184"/>
        <v>0</v>
      </c>
      <c r="V358" s="111">
        <f t="shared" si="185"/>
        <v>0</v>
      </c>
      <c r="W358" s="111">
        <f t="shared" si="175"/>
        <v>0</v>
      </c>
      <c r="X358" s="179">
        <f t="shared" si="176"/>
        <v>0</v>
      </c>
    </row>
    <row r="359" spans="1:24" s="8" customFormat="1" hidden="1">
      <c r="A359" s="17">
        <f t="shared" si="173"/>
        <v>3</v>
      </c>
      <c r="B359" s="69"/>
      <c r="C359" s="73" t="s">
        <v>97</v>
      </c>
      <c r="D359" s="70" t="s">
        <v>24</v>
      </c>
      <c r="E359" s="110"/>
      <c r="F359" s="110"/>
      <c r="G359" s="110"/>
      <c r="H359" s="110"/>
      <c r="I359" s="111">
        <f t="shared" si="181"/>
        <v>0</v>
      </c>
      <c r="J359" s="110"/>
      <c r="K359" s="110"/>
      <c r="L359" s="110"/>
      <c r="M359" s="111">
        <f t="shared" si="182"/>
        <v>0</v>
      </c>
      <c r="N359" s="110"/>
      <c r="O359" s="110"/>
      <c r="P359" s="110"/>
      <c r="Q359" s="111">
        <f t="shared" si="183"/>
        <v>0</v>
      </c>
      <c r="R359" s="110"/>
      <c r="S359" s="110"/>
      <c r="T359" s="110"/>
      <c r="U359" s="111">
        <f t="shared" si="184"/>
        <v>0</v>
      </c>
      <c r="V359" s="111">
        <f t="shared" si="185"/>
        <v>0</v>
      </c>
      <c r="W359" s="111">
        <f t="shared" si="175"/>
        <v>0</v>
      </c>
      <c r="X359" s="179">
        <f t="shared" si="176"/>
        <v>0</v>
      </c>
    </row>
    <row r="360" spans="1:24" s="8" customFormat="1" hidden="1">
      <c r="A360" s="17">
        <f t="shared" si="173"/>
        <v>3</v>
      </c>
      <c r="B360" s="28"/>
      <c r="C360" s="74" t="s">
        <v>405</v>
      </c>
      <c r="D360" s="82"/>
      <c r="E360" s="109">
        <f>SUBTOTAL(9,E361:E363)</f>
        <v>0</v>
      </c>
      <c r="F360" s="109">
        <f t="shared" ref="F360:U360" si="186">SUBTOTAL(9,F361:F363)</f>
        <v>0</v>
      </c>
      <c r="G360" s="109">
        <f t="shared" si="186"/>
        <v>0</v>
      </c>
      <c r="H360" s="109">
        <f t="shared" si="186"/>
        <v>0</v>
      </c>
      <c r="I360" s="109">
        <f t="shared" si="186"/>
        <v>0</v>
      </c>
      <c r="J360" s="109">
        <f t="shared" si="186"/>
        <v>0</v>
      </c>
      <c r="K360" s="109">
        <f t="shared" si="186"/>
        <v>0</v>
      </c>
      <c r="L360" s="109">
        <f t="shared" si="186"/>
        <v>0</v>
      </c>
      <c r="M360" s="109">
        <f t="shared" si="186"/>
        <v>0</v>
      </c>
      <c r="N360" s="109">
        <f t="shared" si="186"/>
        <v>0</v>
      </c>
      <c r="O360" s="109">
        <f t="shared" si="186"/>
        <v>0</v>
      </c>
      <c r="P360" s="109">
        <f t="shared" si="186"/>
        <v>0</v>
      </c>
      <c r="Q360" s="109">
        <f t="shared" si="186"/>
        <v>0</v>
      </c>
      <c r="R360" s="109">
        <f t="shared" si="186"/>
        <v>0</v>
      </c>
      <c r="S360" s="109">
        <f t="shared" si="186"/>
        <v>0</v>
      </c>
      <c r="T360" s="109">
        <f t="shared" si="186"/>
        <v>0</v>
      </c>
      <c r="U360" s="109">
        <f t="shared" si="186"/>
        <v>0</v>
      </c>
      <c r="V360" s="109">
        <f>SUBTOTAL(9,V361:V363)</f>
        <v>0</v>
      </c>
      <c r="W360" s="112">
        <f t="shared" si="175"/>
        <v>0</v>
      </c>
      <c r="X360" s="179">
        <f t="shared" si="176"/>
        <v>0</v>
      </c>
    </row>
    <row r="361" spans="1:24" s="8" customFormat="1" hidden="1">
      <c r="A361" s="17">
        <f t="shared" si="173"/>
        <v>3</v>
      </c>
      <c r="B361" s="69"/>
      <c r="C361" s="102" t="s">
        <v>406</v>
      </c>
      <c r="D361" s="70" t="s">
        <v>118</v>
      </c>
      <c r="E361" s="110"/>
      <c r="F361" s="110"/>
      <c r="G361" s="110"/>
      <c r="H361" s="110"/>
      <c r="I361" s="111">
        <f t="shared" si="181"/>
        <v>0</v>
      </c>
      <c r="J361" s="110"/>
      <c r="K361" s="110"/>
      <c r="L361" s="110"/>
      <c r="M361" s="111">
        <f t="shared" si="182"/>
        <v>0</v>
      </c>
      <c r="N361" s="110"/>
      <c r="O361" s="110"/>
      <c r="P361" s="110"/>
      <c r="Q361" s="111">
        <f t="shared" si="183"/>
        <v>0</v>
      </c>
      <c r="R361" s="110"/>
      <c r="S361" s="110"/>
      <c r="T361" s="110"/>
      <c r="U361" s="111">
        <f t="shared" si="184"/>
        <v>0</v>
      </c>
      <c r="V361" s="111">
        <f>I361+M361+Q361+U361</f>
        <v>0</v>
      </c>
      <c r="W361" s="111">
        <f t="shared" si="175"/>
        <v>0</v>
      </c>
      <c r="X361" s="179">
        <f t="shared" si="176"/>
        <v>0</v>
      </c>
    </row>
    <row r="362" spans="1:24" s="8" customFormat="1" hidden="1">
      <c r="A362" s="17">
        <f t="shared" si="173"/>
        <v>3</v>
      </c>
      <c r="B362" s="69"/>
      <c r="C362" s="188" t="s">
        <v>428</v>
      </c>
      <c r="D362" s="189" t="s">
        <v>429</v>
      </c>
      <c r="E362" s="110"/>
      <c r="F362" s="110"/>
      <c r="G362" s="110"/>
      <c r="H362" s="110"/>
      <c r="I362" s="111">
        <f t="shared" si="181"/>
        <v>0</v>
      </c>
      <c r="J362" s="110"/>
      <c r="K362" s="110"/>
      <c r="L362" s="110"/>
      <c r="M362" s="111">
        <f t="shared" si="182"/>
        <v>0</v>
      </c>
      <c r="N362" s="110"/>
      <c r="O362" s="110"/>
      <c r="P362" s="110"/>
      <c r="Q362" s="111">
        <f t="shared" si="183"/>
        <v>0</v>
      </c>
      <c r="R362" s="110"/>
      <c r="S362" s="110"/>
      <c r="T362" s="110"/>
      <c r="U362" s="111">
        <f t="shared" si="184"/>
        <v>0</v>
      </c>
      <c r="V362" s="111">
        <f>I362+M362+Q362+U362</f>
        <v>0</v>
      </c>
      <c r="W362" s="111">
        <f t="shared" si="175"/>
        <v>0</v>
      </c>
      <c r="X362" s="179">
        <f t="shared" si="176"/>
        <v>0</v>
      </c>
    </row>
    <row r="363" spans="1:24" s="8" customFormat="1" ht="25.5" hidden="1">
      <c r="A363" s="17">
        <f t="shared" si="173"/>
        <v>3</v>
      </c>
      <c r="B363" s="69"/>
      <c r="C363" s="102" t="s">
        <v>427</v>
      </c>
      <c r="D363" s="71" t="s">
        <v>26</v>
      </c>
      <c r="E363" s="110"/>
      <c r="F363" s="110"/>
      <c r="G363" s="110"/>
      <c r="H363" s="110"/>
      <c r="I363" s="111">
        <f t="shared" si="181"/>
        <v>0</v>
      </c>
      <c r="J363" s="110"/>
      <c r="K363" s="110"/>
      <c r="L363" s="110"/>
      <c r="M363" s="111">
        <f t="shared" si="182"/>
        <v>0</v>
      </c>
      <c r="N363" s="110"/>
      <c r="O363" s="110"/>
      <c r="P363" s="110"/>
      <c r="Q363" s="111">
        <f t="shared" si="183"/>
        <v>0</v>
      </c>
      <c r="R363" s="110"/>
      <c r="S363" s="110"/>
      <c r="T363" s="110"/>
      <c r="U363" s="111">
        <f t="shared" si="184"/>
        <v>0</v>
      </c>
      <c r="V363" s="111">
        <f>I363+M363+Q363+U363</f>
        <v>0</v>
      </c>
      <c r="W363" s="111">
        <f t="shared" si="175"/>
        <v>0</v>
      </c>
      <c r="X363" s="179">
        <f t="shared" si="176"/>
        <v>0</v>
      </c>
    </row>
    <row r="364" spans="1:24" s="8" customFormat="1" ht="25.5" hidden="1">
      <c r="A364" s="17">
        <f t="shared" si="173"/>
        <v>3</v>
      </c>
      <c r="B364" s="69"/>
      <c r="C364" s="74" t="s">
        <v>117</v>
      </c>
      <c r="D364" s="71" t="s">
        <v>27</v>
      </c>
      <c r="E364" s="110"/>
      <c r="F364" s="110"/>
      <c r="G364" s="110"/>
      <c r="H364" s="110"/>
      <c r="I364" s="111">
        <f t="shared" si="181"/>
        <v>0</v>
      </c>
      <c r="J364" s="110"/>
      <c r="K364" s="110"/>
      <c r="L364" s="110"/>
      <c r="M364" s="111">
        <f t="shared" si="182"/>
        <v>0</v>
      </c>
      <c r="N364" s="110"/>
      <c r="O364" s="110"/>
      <c r="P364" s="110"/>
      <c r="Q364" s="111">
        <f t="shared" si="183"/>
        <v>0</v>
      </c>
      <c r="R364" s="110"/>
      <c r="S364" s="110"/>
      <c r="T364" s="110"/>
      <c r="U364" s="111">
        <f t="shared" si="184"/>
        <v>0</v>
      </c>
      <c r="V364" s="111">
        <f>I364+M364+Q364+U364</f>
        <v>0</v>
      </c>
      <c r="W364" s="111">
        <f t="shared" si="175"/>
        <v>0</v>
      </c>
      <c r="X364" s="179">
        <f t="shared" si="176"/>
        <v>0</v>
      </c>
    </row>
    <row r="365" spans="1:24" s="8" customFormat="1" hidden="1">
      <c r="A365" s="17">
        <f t="shared" si="173"/>
        <v>3</v>
      </c>
      <c r="B365" s="27" t="s">
        <v>14</v>
      </c>
      <c r="C365" s="75" t="s">
        <v>279</v>
      </c>
      <c r="D365" s="71" t="s">
        <v>216</v>
      </c>
      <c r="E365" s="109">
        <f>SUBTOTAL(9,E366:E367)</f>
        <v>0</v>
      </c>
      <c r="F365" s="109">
        <f t="shared" ref="F365:U365" si="187">SUBTOTAL(9,F366:F367)</f>
        <v>0</v>
      </c>
      <c r="G365" s="109">
        <f t="shared" si="187"/>
        <v>0</v>
      </c>
      <c r="H365" s="109">
        <f t="shared" si="187"/>
        <v>0</v>
      </c>
      <c r="I365" s="109">
        <f t="shared" si="187"/>
        <v>0</v>
      </c>
      <c r="J365" s="109">
        <f t="shared" si="187"/>
        <v>0</v>
      </c>
      <c r="K365" s="109">
        <f t="shared" si="187"/>
        <v>0</v>
      </c>
      <c r="L365" s="109">
        <f t="shared" si="187"/>
        <v>0</v>
      </c>
      <c r="M365" s="109">
        <f t="shared" si="187"/>
        <v>0</v>
      </c>
      <c r="N365" s="109">
        <f t="shared" si="187"/>
        <v>0</v>
      </c>
      <c r="O365" s="109">
        <f t="shared" si="187"/>
        <v>0</v>
      </c>
      <c r="P365" s="109">
        <f t="shared" si="187"/>
        <v>0</v>
      </c>
      <c r="Q365" s="109">
        <f t="shared" si="187"/>
        <v>0</v>
      </c>
      <c r="R365" s="109">
        <f t="shared" si="187"/>
        <v>0</v>
      </c>
      <c r="S365" s="109">
        <f t="shared" si="187"/>
        <v>0</v>
      </c>
      <c r="T365" s="109">
        <f t="shared" si="187"/>
        <v>0</v>
      </c>
      <c r="U365" s="109">
        <f t="shared" si="187"/>
        <v>0</v>
      </c>
      <c r="V365" s="109">
        <f>SUBTOTAL(9,V366:V367)</f>
        <v>0</v>
      </c>
      <c r="W365" s="112">
        <f t="shared" si="175"/>
        <v>0</v>
      </c>
      <c r="X365" s="179">
        <f t="shared" si="176"/>
        <v>0</v>
      </c>
    </row>
    <row r="366" spans="1:24" s="8" customFormat="1" hidden="1">
      <c r="A366" s="17">
        <f t="shared" si="173"/>
        <v>3</v>
      </c>
      <c r="B366" s="69"/>
      <c r="C366" s="73" t="s">
        <v>305</v>
      </c>
      <c r="D366" s="70" t="s">
        <v>306</v>
      </c>
      <c r="E366" s="110"/>
      <c r="F366" s="110"/>
      <c r="G366" s="110"/>
      <c r="H366" s="110"/>
      <c r="I366" s="111">
        <f>SUM(F366:H366)</f>
        <v>0</v>
      </c>
      <c r="J366" s="110"/>
      <c r="K366" s="110"/>
      <c r="L366" s="110"/>
      <c r="M366" s="111">
        <f>SUM(J366:L366)</f>
        <v>0</v>
      </c>
      <c r="N366" s="110"/>
      <c r="O366" s="110"/>
      <c r="P366" s="110"/>
      <c r="Q366" s="111">
        <f>SUM(N366:P366)</f>
        <v>0</v>
      </c>
      <c r="R366" s="110"/>
      <c r="S366" s="110"/>
      <c r="T366" s="110"/>
      <c r="U366" s="111">
        <f>SUM(R366:T366)</f>
        <v>0</v>
      </c>
      <c r="V366" s="111">
        <f>I366+M366+Q366+U366</f>
        <v>0</v>
      </c>
      <c r="W366" s="111">
        <f t="shared" si="175"/>
        <v>0</v>
      </c>
      <c r="X366" s="179">
        <f t="shared" si="176"/>
        <v>0</v>
      </c>
    </row>
    <row r="367" spans="1:24" s="8" customFormat="1" hidden="1">
      <c r="A367" s="17">
        <f t="shared" si="173"/>
        <v>3</v>
      </c>
      <c r="B367" s="69"/>
      <c r="C367" s="73" t="s">
        <v>307</v>
      </c>
      <c r="D367" s="70" t="s">
        <v>308</v>
      </c>
      <c r="E367" s="110"/>
      <c r="F367" s="110"/>
      <c r="G367" s="110"/>
      <c r="H367" s="110"/>
      <c r="I367" s="111">
        <f>SUM(F367:H367)</f>
        <v>0</v>
      </c>
      <c r="J367" s="110"/>
      <c r="K367" s="110"/>
      <c r="L367" s="110"/>
      <c r="M367" s="111">
        <f>SUM(J367:L367)</f>
        <v>0</v>
      </c>
      <c r="N367" s="110"/>
      <c r="O367" s="110"/>
      <c r="P367" s="110"/>
      <c r="Q367" s="111">
        <f>SUM(N367:P367)</f>
        <v>0</v>
      </c>
      <c r="R367" s="110"/>
      <c r="S367" s="110"/>
      <c r="T367" s="110"/>
      <c r="U367" s="111">
        <f>SUM(R367:T367)</f>
        <v>0</v>
      </c>
      <c r="V367" s="111">
        <f>I367+M367+Q367+U367</f>
        <v>0</v>
      </c>
      <c r="W367" s="111">
        <f t="shared" si="175"/>
        <v>0</v>
      </c>
      <c r="X367" s="179">
        <f t="shared" si="176"/>
        <v>0</v>
      </c>
    </row>
    <row r="368" spans="1:24" s="8" customFormat="1">
      <c r="A368" s="17">
        <f t="shared" si="173"/>
        <v>2</v>
      </c>
      <c r="B368" s="27" t="s">
        <v>25</v>
      </c>
      <c r="C368" s="75" t="s">
        <v>119</v>
      </c>
      <c r="D368" s="71"/>
      <c r="E368" s="109">
        <f>SUBTOTAL(9,E369:E373)</f>
        <v>230404</v>
      </c>
      <c r="F368" s="109">
        <f t="shared" ref="F368:U368" si="188">SUBTOTAL(9,F369:F373)</f>
        <v>0</v>
      </c>
      <c r="G368" s="109">
        <f t="shared" si="188"/>
        <v>140455</v>
      </c>
      <c r="H368" s="109">
        <f t="shared" si="188"/>
        <v>21949</v>
      </c>
      <c r="I368" s="109">
        <f t="shared" si="188"/>
        <v>162404</v>
      </c>
      <c r="J368" s="109">
        <f t="shared" si="188"/>
        <v>19000</v>
      </c>
      <c r="K368" s="109">
        <f t="shared" si="188"/>
        <v>15000</v>
      </c>
      <c r="L368" s="109">
        <f t="shared" si="188"/>
        <v>5000</v>
      </c>
      <c r="M368" s="109">
        <f t="shared" si="188"/>
        <v>39000</v>
      </c>
      <c r="N368" s="109">
        <f t="shared" si="188"/>
        <v>0</v>
      </c>
      <c r="O368" s="109">
        <f t="shared" si="188"/>
        <v>0</v>
      </c>
      <c r="P368" s="109">
        <f t="shared" si="188"/>
        <v>0</v>
      </c>
      <c r="Q368" s="109">
        <f t="shared" si="188"/>
        <v>0</v>
      </c>
      <c r="R368" s="109">
        <f t="shared" si="188"/>
        <v>0</v>
      </c>
      <c r="S368" s="109">
        <f t="shared" si="188"/>
        <v>29000</v>
      </c>
      <c r="T368" s="109">
        <f t="shared" si="188"/>
        <v>0</v>
      </c>
      <c r="U368" s="109">
        <f t="shared" si="188"/>
        <v>29000</v>
      </c>
      <c r="V368" s="109">
        <f>SUBTOTAL(9,V369:V373)</f>
        <v>230404</v>
      </c>
      <c r="W368" s="112">
        <f t="shared" si="175"/>
        <v>0</v>
      </c>
      <c r="X368" s="179">
        <f t="shared" si="176"/>
        <v>1</v>
      </c>
    </row>
    <row r="369" spans="1:24" s="8" customFormat="1" hidden="1">
      <c r="A369" s="17">
        <f t="shared" si="173"/>
        <v>3</v>
      </c>
      <c r="B369" s="69"/>
      <c r="C369" s="73" t="s">
        <v>180</v>
      </c>
      <c r="D369" s="70" t="s">
        <v>181</v>
      </c>
      <c r="E369" s="110"/>
      <c r="F369" s="110"/>
      <c r="G369" s="110"/>
      <c r="H369" s="110"/>
      <c r="I369" s="111">
        <f>SUM(F369:H369)</f>
        <v>0</v>
      </c>
      <c r="J369" s="110"/>
      <c r="K369" s="110"/>
      <c r="L369" s="110"/>
      <c r="M369" s="111">
        <f>SUM(J369:L369)</f>
        <v>0</v>
      </c>
      <c r="N369" s="110"/>
      <c r="O369" s="110"/>
      <c r="P369" s="110"/>
      <c r="Q369" s="111">
        <f>SUM(N369:P369)</f>
        <v>0</v>
      </c>
      <c r="R369" s="110"/>
      <c r="S369" s="110"/>
      <c r="T369" s="110"/>
      <c r="U369" s="111">
        <f>SUM(R369:T369)</f>
        <v>0</v>
      </c>
      <c r="V369" s="111">
        <f>I369+M369+Q369+U369</f>
        <v>0</v>
      </c>
      <c r="W369" s="111">
        <f t="shared" si="175"/>
        <v>0</v>
      </c>
      <c r="X369" s="179">
        <f t="shared" si="176"/>
        <v>0</v>
      </c>
    </row>
    <row r="370" spans="1:24" s="8" customFormat="1">
      <c r="A370" s="17">
        <f t="shared" si="173"/>
        <v>2</v>
      </c>
      <c r="B370" s="69"/>
      <c r="C370" s="73" t="s">
        <v>182</v>
      </c>
      <c r="D370" s="70" t="s">
        <v>183</v>
      </c>
      <c r="E370" s="110">
        <v>179661</v>
      </c>
      <c r="F370" s="110"/>
      <c r="G370" s="110">
        <v>112712</v>
      </c>
      <c r="H370" s="110">
        <v>18949</v>
      </c>
      <c r="I370" s="111">
        <f>SUM(F370:H370)</f>
        <v>131661</v>
      </c>
      <c r="J370" s="110">
        <v>14000</v>
      </c>
      <c r="K370" s="110"/>
      <c r="L370" s="110">
        <v>5000</v>
      </c>
      <c r="M370" s="111">
        <f>SUM(J370:L370)</f>
        <v>19000</v>
      </c>
      <c r="N370" s="110"/>
      <c r="O370" s="110"/>
      <c r="P370" s="110"/>
      <c r="Q370" s="111">
        <f>SUM(N370:P370)</f>
        <v>0</v>
      </c>
      <c r="R370" s="110"/>
      <c r="S370" s="110">
        <v>29000</v>
      </c>
      <c r="T370" s="110"/>
      <c r="U370" s="111">
        <f>SUM(R370:T370)</f>
        <v>29000</v>
      </c>
      <c r="V370" s="111">
        <f>I370+M370+Q370+U370</f>
        <v>179661</v>
      </c>
      <c r="W370" s="111">
        <f t="shared" si="175"/>
        <v>0</v>
      </c>
      <c r="X370" s="179">
        <f t="shared" si="176"/>
        <v>1</v>
      </c>
    </row>
    <row r="371" spans="1:24" s="8" customFormat="1">
      <c r="A371" s="17">
        <f t="shared" si="173"/>
        <v>2</v>
      </c>
      <c r="B371" s="69"/>
      <c r="C371" s="73" t="s">
        <v>184</v>
      </c>
      <c r="D371" s="70" t="s">
        <v>185</v>
      </c>
      <c r="E371" s="110">
        <v>50743</v>
      </c>
      <c r="F371" s="110"/>
      <c r="G371" s="110">
        <v>27743</v>
      </c>
      <c r="H371" s="110">
        <v>3000</v>
      </c>
      <c r="I371" s="111">
        <f>SUM(F371:H371)</f>
        <v>30743</v>
      </c>
      <c r="J371" s="110">
        <v>5000</v>
      </c>
      <c r="K371" s="110">
        <v>15000</v>
      </c>
      <c r="L371" s="110"/>
      <c r="M371" s="111">
        <f>SUM(J371:L371)</f>
        <v>20000</v>
      </c>
      <c r="N371" s="110"/>
      <c r="O371" s="110"/>
      <c r="P371" s="110"/>
      <c r="Q371" s="111">
        <f>SUM(N371:P371)</f>
        <v>0</v>
      </c>
      <c r="R371" s="110"/>
      <c r="S371" s="110"/>
      <c r="T371" s="110"/>
      <c r="U371" s="111">
        <f>SUM(R371:T371)</f>
        <v>0</v>
      </c>
      <c r="V371" s="111">
        <f>I371+M371+Q371+U371</f>
        <v>50743</v>
      </c>
      <c r="W371" s="111">
        <f t="shared" si="175"/>
        <v>0</v>
      </c>
      <c r="X371" s="179">
        <f t="shared" si="176"/>
        <v>1</v>
      </c>
    </row>
    <row r="372" spans="1:24" s="8" customFormat="1" hidden="1">
      <c r="A372" s="17">
        <f t="shared" si="173"/>
        <v>3</v>
      </c>
      <c r="B372" s="69"/>
      <c r="C372" s="73" t="s">
        <v>186</v>
      </c>
      <c r="D372" s="70" t="s">
        <v>187</v>
      </c>
      <c r="E372" s="110"/>
      <c r="F372" s="110"/>
      <c r="G372" s="110"/>
      <c r="H372" s="110"/>
      <c r="I372" s="111">
        <f>SUM(F372:H372)</f>
        <v>0</v>
      </c>
      <c r="J372" s="110"/>
      <c r="K372" s="110"/>
      <c r="L372" s="110"/>
      <c r="M372" s="111">
        <f>SUM(J372:L372)</f>
        <v>0</v>
      </c>
      <c r="N372" s="110"/>
      <c r="O372" s="110"/>
      <c r="P372" s="110"/>
      <c r="Q372" s="111">
        <f>SUM(N372:P372)</f>
        <v>0</v>
      </c>
      <c r="R372" s="110"/>
      <c r="S372" s="110"/>
      <c r="T372" s="110"/>
      <c r="U372" s="111">
        <f>SUM(R372:T372)</f>
        <v>0</v>
      </c>
      <c r="V372" s="111">
        <f>I372+M372+Q372+U372</f>
        <v>0</v>
      </c>
      <c r="W372" s="111">
        <f t="shared" si="175"/>
        <v>0</v>
      </c>
      <c r="X372" s="179">
        <f t="shared" si="176"/>
        <v>0</v>
      </c>
    </row>
    <row r="373" spans="1:24" s="8" customFormat="1" hidden="1">
      <c r="A373" s="17">
        <f t="shared" si="173"/>
        <v>3</v>
      </c>
      <c r="B373" s="69"/>
      <c r="C373" s="73" t="s">
        <v>29</v>
      </c>
      <c r="D373" s="70" t="s">
        <v>115</v>
      </c>
      <c r="E373" s="110"/>
      <c r="F373" s="110"/>
      <c r="G373" s="110"/>
      <c r="H373" s="110"/>
      <c r="I373" s="111">
        <f>SUM(F373:H373)</f>
        <v>0</v>
      </c>
      <c r="J373" s="110"/>
      <c r="K373" s="110"/>
      <c r="L373" s="110"/>
      <c r="M373" s="111">
        <f>SUM(J373:L373)</f>
        <v>0</v>
      </c>
      <c r="N373" s="110"/>
      <c r="O373" s="110"/>
      <c r="P373" s="110"/>
      <c r="Q373" s="111">
        <f>SUM(N373:P373)</f>
        <v>0</v>
      </c>
      <c r="R373" s="110"/>
      <c r="S373" s="110"/>
      <c r="T373" s="110"/>
      <c r="U373" s="111">
        <f>SUM(R373:T373)</f>
        <v>0</v>
      </c>
      <c r="V373" s="111">
        <f>I373+M373+Q373+U373</f>
        <v>0</v>
      </c>
      <c r="W373" s="111">
        <f t="shared" si="175"/>
        <v>0</v>
      </c>
      <c r="X373" s="179">
        <f t="shared" si="176"/>
        <v>0</v>
      </c>
    </row>
    <row r="374" spans="1:24" s="8" customFormat="1" hidden="1">
      <c r="A374" s="92">
        <f>A375</f>
        <v>3</v>
      </c>
      <c r="B374" s="29"/>
      <c r="C374" s="25"/>
      <c r="D374" s="30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</row>
    <row r="375" spans="1:24" s="8" customFormat="1" hidden="1">
      <c r="A375" s="177">
        <f>MIN(A376:A386)</f>
        <v>3</v>
      </c>
      <c r="B375" s="29"/>
      <c r="C375" s="78" t="s">
        <v>123</v>
      </c>
      <c r="D375" s="30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</row>
    <row r="376" spans="1:24" s="8" customFormat="1" hidden="1">
      <c r="A376" s="17">
        <f t="shared" ref="A376:A386" si="189">IF(MAX(E376:Y376)=0,IF(MIN(E376:Y376)=0,3,2),2)</f>
        <v>3</v>
      </c>
      <c r="B376" s="29"/>
      <c r="C376" s="25" t="s">
        <v>188</v>
      </c>
      <c r="D376" s="70"/>
      <c r="E376" s="112">
        <f>E378+E385</f>
        <v>0</v>
      </c>
      <c r="F376" s="112">
        <f t="shared" ref="F376:U376" si="190">F378+F385</f>
        <v>0</v>
      </c>
      <c r="G376" s="112">
        <f t="shared" si="190"/>
        <v>0</v>
      </c>
      <c r="H376" s="112">
        <f t="shared" si="190"/>
        <v>0</v>
      </c>
      <c r="I376" s="112">
        <f t="shared" si="190"/>
        <v>0</v>
      </c>
      <c r="J376" s="112">
        <f t="shared" si="190"/>
        <v>0</v>
      </c>
      <c r="K376" s="112">
        <f t="shared" si="190"/>
        <v>0</v>
      </c>
      <c r="L376" s="112">
        <f t="shared" si="190"/>
        <v>0</v>
      </c>
      <c r="M376" s="112">
        <f t="shared" si="190"/>
        <v>0</v>
      </c>
      <c r="N376" s="112">
        <f t="shared" si="190"/>
        <v>0</v>
      </c>
      <c r="O376" s="112">
        <f t="shared" si="190"/>
        <v>0</v>
      </c>
      <c r="P376" s="112">
        <f t="shared" si="190"/>
        <v>0</v>
      </c>
      <c r="Q376" s="112">
        <f t="shared" si="190"/>
        <v>0</v>
      </c>
      <c r="R376" s="112">
        <f t="shared" si="190"/>
        <v>0</v>
      </c>
      <c r="S376" s="112">
        <f t="shared" si="190"/>
        <v>0</v>
      </c>
      <c r="T376" s="112">
        <f t="shared" si="190"/>
        <v>0</v>
      </c>
      <c r="U376" s="112">
        <f t="shared" si="190"/>
        <v>0</v>
      </c>
      <c r="V376" s="112">
        <f>V378+V385</f>
        <v>0</v>
      </c>
      <c r="W376" s="112"/>
      <c r="X376" s="179"/>
    </row>
    <row r="377" spans="1:24" s="8" customFormat="1" hidden="1">
      <c r="A377" s="17">
        <f t="shared" si="189"/>
        <v>3</v>
      </c>
      <c r="B377" s="29"/>
      <c r="C377" s="25" t="s">
        <v>189</v>
      </c>
      <c r="D377" s="70"/>
      <c r="E377" s="112">
        <f>E381+E386</f>
        <v>0</v>
      </c>
      <c r="F377" s="112">
        <f t="shared" ref="F377:U377" si="191">F381+F386</f>
        <v>0</v>
      </c>
      <c r="G377" s="112">
        <f t="shared" si="191"/>
        <v>0</v>
      </c>
      <c r="H377" s="112">
        <f t="shared" si="191"/>
        <v>0</v>
      </c>
      <c r="I377" s="112">
        <f t="shared" si="191"/>
        <v>0</v>
      </c>
      <c r="J377" s="112">
        <f t="shared" si="191"/>
        <v>0</v>
      </c>
      <c r="K377" s="112">
        <f t="shared" si="191"/>
        <v>0</v>
      </c>
      <c r="L377" s="112">
        <f t="shared" si="191"/>
        <v>0</v>
      </c>
      <c r="M377" s="112">
        <f t="shared" si="191"/>
        <v>0</v>
      </c>
      <c r="N377" s="112">
        <f t="shared" si="191"/>
        <v>0</v>
      </c>
      <c r="O377" s="112">
        <f t="shared" si="191"/>
        <v>0</v>
      </c>
      <c r="P377" s="112">
        <f t="shared" si="191"/>
        <v>0</v>
      </c>
      <c r="Q377" s="112">
        <f t="shared" si="191"/>
        <v>0</v>
      </c>
      <c r="R377" s="112">
        <f t="shared" si="191"/>
        <v>0</v>
      </c>
      <c r="S377" s="112">
        <f t="shared" si="191"/>
        <v>0</v>
      </c>
      <c r="T377" s="112">
        <f t="shared" si="191"/>
        <v>0</v>
      </c>
      <c r="U377" s="112">
        <f t="shared" si="191"/>
        <v>0</v>
      </c>
      <c r="V377" s="112">
        <f>V381+V386</f>
        <v>0</v>
      </c>
      <c r="W377" s="112"/>
      <c r="X377" s="179"/>
    </row>
    <row r="378" spans="1:24" s="8" customFormat="1" hidden="1">
      <c r="A378" s="17">
        <f t="shared" si="189"/>
        <v>3</v>
      </c>
      <c r="B378" s="29"/>
      <c r="C378" s="25" t="s">
        <v>121</v>
      </c>
      <c r="D378" s="70"/>
      <c r="E378" s="112">
        <f>SUM(E379:E380)</f>
        <v>0</v>
      </c>
      <c r="F378" s="112">
        <f t="shared" ref="F378:U378" si="192">SUM(F379:F380)</f>
        <v>0</v>
      </c>
      <c r="G378" s="112">
        <f t="shared" si="192"/>
        <v>0</v>
      </c>
      <c r="H378" s="112">
        <f t="shared" si="192"/>
        <v>0</v>
      </c>
      <c r="I378" s="112">
        <f t="shared" si="192"/>
        <v>0</v>
      </c>
      <c r="J378" s="112">
        <f t="shared" si="192"/>
        <v>0</v>
      </c>
      <c r="K378" s="112">
        <f t="shared" si="192"/>
        <v>0</v>
      </c>
      <c r="L378" s="112">
        <f t="shared" si="192"/>
        <v>0</v>
      </c>
      <c r="M378" s="112">
        <f t="shared" si="192"/>
        <v>0</v>
      </c>
      <c r="N378" s="112">
        <f t="shared" si="192"/>
        <v>0</v>
      </c>
      <c r="O378" s="112">
        <f t="shared" si="192"/>
        <v>0</v>
      </c>
      <c r="P378" s="112">
        <f t="shared" si="192"/>
        <v>0</v>
      </c>
      <c r="Q378" s="112">
        <f t="shared" si="192"/>
        <v>0</v>
      </c>
      <c r="R378" s="112">
        <f t="shared" si="192"/>
        <v>0</v>
      </c>
      <c r="S378" s="112">
        <f t="shared" si="192"/>
        <v>0</v>
      </c>
      <c r="T378" s="112">
        <f t="shared" si="192"/>
        <v>0</v>
      </c>
      <c r="U378" s="112">
        <f t="shared" si="192"/>
        <v>0</v>
      </c>
      <c r="V378" s="112">
        <f>SUM(V379:V380)</f>
        <v>0</v>
      </c>
      <c r="W378" s="112"/>
      <c r="X378" s="179"/>
    </row>
    <row r="379" spans="1:24" s="8" customFormat="1" hidden="1">
      <c r="A379" s="17">
        <f t="shared" si="189"/>
        <v>3</v>
      </c>
      <c r="B379" s="29"/>
      <c r="C379" s="101" t="s">
        <v>190</v>
      </c>
      <c r="D379" s="70"/>
      <c r="E379" s="110"/>
      <c r="F379" s="110"/>
      <c r="G379" s="110"/>
      <c r="H379" s="110"/>
      <c r="I379" s="180">
        <f>H379</f>
        <v>0</v>
      </c>
      <c r="J379" s="110"/>
      <c r="K379" s="110"/>
      <c r="L379" s="110"/>
      <c r="M379" s="180">
        <f>L379</f>
        <v>0</v>
      </c>
      <c r="N379" s="110"/>
      <c r="O379" s="110"/>
      <c r="P379" s="110"/>
      <c r="Q379" s="180">
        <f>P379</f>
        <v>0</v>
      </c>
      <c r="R379" s="110"/>
      <c r="S379" s="110"/>
      <c r="T379" s="110"/>
      <c r="U379" s="180">
        <f>T379</f>
        <v>0</v>
      </c>
      <c r="V379" s="180">
        <f>U379</f>
        <v>0</v>
      </c>
      <c r="W379" s="109"/>
      <c r="X379" s="179"/>
    </row>
    <row r="380" spans="1:24" s="8" customFormat="1" hidden="1">
      <c r="A380" s="17">
        <f t="shared" si="189"/>
        <v>3</v>
      </c>
      <c r="B380" s="29"/>
      <c r="C380" s="101" t="s">
        <v>191</v>
      </c>
      <c r="D380" s="70"/>
      <c r="E380" s="110"/>
      <c r="F380" s="110"/>
      <c r="G380" s="110"/>
      <c r="H380" s="110"/>
      <c r="I380" s="180">
        <f>H380</f>
        <v>0</v>
      </c>
      <c r="J380" s="110"/>
      <c r="K380" s="110"/>
      <c r="L380" s="110"/>
      <c r="M380" s="180">
        <f>L380</f>
        <v>0</v>
      </c>
      <c r="N380" s="110"/>
      <c r="O380" s="110"/>
      <c r="P380" s="110"/>
      <c r="Q380" s="180">
        <f>P380</f>
        <v>0</v>
      </c>
      <c r="R380" s="110"/>
      <c r="S380" s="110"/>
      <c r="T380" s="110"/>
      <c r="U380" s="180">
        <f>T380</f>
        <v>0</v>
      </c>
      <c r="V380" s="180">
        <f>U380</f>
        <v>0</v>
      </c>
      <c r="W380" s="109"/>
      <c r="X380" s="179"/>
    </row>
    <row r="381" spans="1:24" s="8" customFormat="1" hidden="1">
      <c r="A381" s="17">
        <f t="shared" si="189"/>
        <v>3</v>
      </c>
      <c r="B381" s="29"/>
      <c r="C381" s="25" t="s">
        <v>122</v>
      </c>
      <c r="D381" s="70"/>
      <c r="E381" s="112">
        <f>SUM(E382:E383)</f>
        <v>0</v>
      </c>
      <c r="F381" s="112">
        <f t="shared" ref="F381:U381" si="193">SUM(F382:F383)</f>
        <v>0</v>
      </c>
      <c r="G381" s="112">
        <f t="shared" si="193"/>
        <v>0</v>
      </c>
      <c r="H381" s="112">
        <f t="shared" si="193"/>
        <v>0</v>
      </c>
      <c r="I381" s="112">
        <f t="shared" si="193"/>
        <v>0</v>
      </c>
      <c r="J381" s="112">
        <f t="shared" si="193"/>
        <v>0</v>
      </c>
      <c r="K381" s="112">
        <f t="shared" si="193"/>
        <v>0</v>
      </c>
      <c r="L381" s="112">
        <f t="shared" si="193"/>
        <v>0</v>
      </c>
      <c r="M381" s="112">
        <f t="shared" si="193"/>
        <v>0</v>
      </c>
      <c r="N381" s="112">
        <f t="shared" si="193"/>
        <v>0</v>
      </c>
      <c r="O381" s="112">
        <f t="shared" si="193"/>
        <v>0</v>
      </c>
      <c r="P381" s="112">
        <f t="shared" si="193"/>
        <v>0</v>
      </c>
      <c r="Q381" s="112">
        <f t="shared" si="193"/>
        <v>0</v>
      </c>
      <c r="R381" s="112">
        <f t="shared" si="193"/>
        <v>0</v>
      </c>
      <c r="S381" s="112">
        <f t="shared" si="193"/>
        <v>0</v>
      </c>
      <c r="T381" s="112">
        <f t="shared" si="193"/>
        <v>0</v>
      </c>
      <c r="U381" s="112">
        <f t="shared" si="193"/>
        <v>0</v>
      </c>
      <c r="V381" s="112">
        <f>SUM(V382:V383)</f>
        <v>0</v>
      </c>
      <c r="W381" s="112"/>
      <c r="X381" s="179"/>
    </row>
    <row r="382" spans="1:24" s="8" customFormat="1" hidden="1">
      <c r="A382" s="17">
        <f t="shared" si="189"/>
        <v>3</v>
      </c>
      <c r="B382" s="29"/>
      <c r="C382" s="52" t="s">
        <v>198</v>
      </c>
      <c r="D382" s="70"/>
      <c r="E382" s="110"/>
      <c r="F382" s="110"/>
      <c r="G382" s="110"/>
      <c r="H382" s="110"/>
      <c r="I382" s="180">
        <f>ROUND(SUM(F382:H382)/3,0)</f>
        <v>0</v>
      </c>
      <c r="J382" s="110"/>
      <c r="K382" s="110"/>
      <c r="L382" s="110"/>
      <c r="M382" s="180">
        <f>ROUND(SUM(J382:L382)/3,0)</f>
        <v>0</v>
      </c>
      <c r="N382" s="110"/>
      <c r="O382" s="110"/>
      <c r="P382" s="110"/>
      <c r="Q382" s="180">
        <f>ROUND(SUM(N382:P382)/3,0)</f>
        <v>0</v>
      </c>
      <c r="R382" s="110"/>
      <c r="S382" s="110"/>
      <c r="T382" s="110"/>
      <c r="U382" s="180">
        <f>ROUND(SUM(R382:T382)/3,0)</f>
        <v>0</v>
      </c>
      <c r="V382" s="180">
        <f>ROUND(SUM(F382:H382,J382:L382,N382:P382,R382:T382)/12,0)</f>
        <v>0</v>
      </c>
      <c r="W382" s="109"/>
      <c r="X382" s="179"/>
    </row>
    <row r="383" spans="1:24" s="8" customFormat="1" hidden="1">
      <c r="A383" s="17">
        <f t="shared" si="189"/>
        <v>3</v>
      </c>
      <c r="B383" s="29"/>
      <c r="C383" s="52" t="s">
        <v>199</v>
      </c>
      <c r="D383" s="70"/>
      <c r="E383" s="110"/>
      <c r="F383" s="110"/>
      <c r="G383" s="110"/>
      <c r="H383" s="110"/>
      <c r="I383" s="180">
        <f>ROUND(SUM(F383:H383)/3,0)</f>
        <v>0</v>
      </c>
      <c r="J383" s="110"/>
      <c r="K383" s="110"/>
      <c r="L383" s="110"/>
      <c r="M383" s="180">
        <f>ROUND(SUM(J383:L383)/3,0)</f>
        <v>0</v>
      </c>
      <c r="N383" s="110"/>
      <c r="O383" s="110"/>
      <c r="P383" s="110"/>
      <c r="Q383" s="180">
        <f>ROUND(SUM(N383:P383)/3,0)</f>
        <v>0</v>
      </c>
      <c r="R383" s="110"/>
      <c r="S383" s="110"/>
      <c r="T383" s="110"/>
      <c r="U383" s="180">
        <f>ROUND(SUM(R383:T383)/3,0)</f>
        <v>0</v>
      </c>
      <c r="V383" s="180">
        <f>ROUND(SUM(F383:H383,J383:L383,N383:P383,R383:T383)/12,0)</f>
        <v>0</v>
      </c>
      <c r="W383" s="109"/>
      <c r="X383" s="179"/>
    </row>
    <row r="384" spans="1:24" s="8" customFormat="1" hidden="1">
      <c r="A384" s="17">
        <f t="shared" si="189"/>
        <v>3</v>
      </c>
      <c r="B384" s="29"/>
      <c r="C384" s="24" t="s">
        <v>192</v>
      </c>
      <c r="D384" s="70"/>
      <c r="E384" s="109">
        <f>IF(E377=0,0,E346/E377)</f>
        <v>0</v>
      </c>
      <c r="F384" s="109">
        <f t="shared" ref="F384:V384" si="194">IF(F377=0,0,F346/F377)</f>
        <v>0</v>
      </c>
      <c r="G384" s="109">
        <f t="shared" si="194"/>
        <v>0</v>
      </c>
      <c r="H384" s="109">
        <f t="shared" si="194"/>
        <v>0</v>
      </c>
      <c r="I384" s="109">
        <f t="shared" si="194"/>
        <v>0</v>
      </c>
      <c r="J384" s="109">
        <f t="shared" si="194"/>
        <v>0</v>
      </c>
      <c r="K384" s="109">
        <f t="shared" si="194"/>
        <v>0</v>
      </c>
      <c r="L384" s="109">
        <f t="shared" si="194"/>
        <v>0</v>
      </c>
      <c r="M384" s="109">
        <f t="shared" si="194"/>
        <v>0</v>
      </c>
      <c r="N384" s="109">
        <f t="shared" si="194"/>
        <v>0</v>
      </c>
      <c r="O384" s="109">
        <f t="shared" si="194"/>
        <v>0</v>
      </c>
      <c r="P384" s="109">
        <f t="shared" si="194"/>
        <v>0</v>
      </c>
      <c r="Q384" s="109">
        <f t="shared" si="194"/>
        <v>0</v>
      </c>
      <c r="R384" s="109">
        <f t="shared" si="194"/>
        <v>0</v>
      </c>
      <c r="S384" s="109">
        <f t="shared" si="194"/>
        <v>0</v>
      </c>
      <c r="T384" s="109">
        <f t="shared" si="194"/>
        <v>0</v>
      </c>
      <c r="U384" s="109">
        <f t="shared" si="194"/>
        <v>0</v>
      </c>
      <c r="V384" s="109">
        <f t="shared" si="194"/>
        <v>0</v>
      </c>
      <c r="W384" s="109"/>
      <c r="X384" s="109"/>
    </row>
    <row r="385" spans="1:24" s="8" customFormat="1" hidden="1">
      <c r="A385" s="17">
        <f t="shared" si="189"/>
        <v>3</v>
      </c>
      <c r="B385" s="29"/>
      <c r="C385" s="24" t="s">
        <v>436</v>
      </c>
      <c r="D385" s="70"/>
      <c r="E385" s="110"/>
      <c r="F385" s="110"/>
      <c r="G385" s="110"/>
      <c r="H385" s="110"/>
      <c r="I385" s="180">
        <f>H385</f>
        <v>0</v>
      </c>
      <c r="J385" s="110"/>
      <c r="K385" s="110"/>
      <c r="L385" s="110"/>
      <c r="M385" s="180">
        <f>L385</f>
        <v>0</v>
      </c>
      <c r="N385" s="110"/>
      <c r="O385" s="110"/>
      <c r="P385" s="110"/>
      <c r="Q385" s="180">
        <f>P385</f>
        <v>0</v>
      </c>
      <c r="R385" s="110"/>
      <c r="S385" s="110"/>
      <c r="T385" s="110"/>
      <c r="U385" s="180">
        <f>T385</f>
        <v>0</v>
      </c>
      <c r="V385" s="180">
        <f>U385</f>
        <v>0</v>
      </c>
      <c r="W385" s="109"/>
      <c r="X385" s="179"/>
    </row>
    <row r="386" spans="1:24" s="8" customFormat="1" hidden="1">
      <c r="A386" s="17">
        <f t="shared" si="189"/>
        <v>3</v>
      </c>
      <c r="B386" s="29"/>
      <c r="C386" s="24" t="s">
        <v>437</v>
      </c>
      <c r="D386" s="70"/>
      <c r="E386" s="110"/>
      <c r="F386" s="110"/>
      <c r="G386" s="110"/>
      <c r="H386" s="110"/>
      <c r="I386" s="180">
        <f>ROUND(SUM(F386:H386)/3,0)</f>
        <v>0</v>
      </c>
      <c r="J386" s="110"/>
      <c r="K386" s="110"/>
      <c r="L386" s="110"/>
      <c r="M386" s="180">
        <f>ROUND(SUM(J386:L386)/3,0)</f>
        <v>0</v>
      </c>
      <c r="N386" s="110"/>
      <c r="O386" s="110"/>
      <c r="P386" s="110"/>
      <c r="Q386" s="180">
        <f>ROUND(SUM(N386:P386)/3,0)</f>
        <v>0</v>
      </c>
      <c r="R386" s="110"/>
      <c r="S386" s="110"/>
      <c r="T386" s="110"/>
      <c r="U386" s="180">
        <f>ROUND(SUM(R386:T386)/3,0)</f>
        <v>0</v>
      </c>
      <c r="V386" s="180">
        <f>ROUND(SUM(F386:H386,J386:L386,N386:P386,R386:T386)/12,0)</f>
        <v>0</v>
      </c>
      <c r="W386" s="122"/>
      <c r="X386" s="179"/>
    </row>
    <row r="387" spans="1:24" s="8" customFormat="1" hidden="1">
      <c r="A387" s="92">
        <f>A388</f>
        <v>3</v>
      </c>
      <c r="B387" s="93"/>
      <c r="C387" s="35"/>
      <c r="D387" s="53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X387" s="119"/>
    </row>
    <row r="388" spans="1:24" s="8" customFormat="1" hidden="1">
      <c r="A388" s="15">
        <f>IF(ROUND(MAX(E388:Y388),0)=0,IF(ROUND(MIN(E388:Y388),0)=0,3,2),2)</f>
        <v>3</v>
      </c>
      <c r="B388" s="93"/>
      <c r="C388" s="94" t="s">
        <v>149</v>
      </c>
      <c r="D388" s="53"/>
      <c r="E388" s="119">
        <f>E391+E433+E475+E517+E559</f>
        <v>0</v>
      </c>
      <c r="F388" s="119">
        <f t="shared" ref="F388:U388" si="195">F391+F433+F475+F517+F559</f>
        <v>0</v>
      </c>
      <c r="G388" s="119">
        <f t="shared" si="195"/>
        <v>0</v>
      </c>
      <c r="H388" s="119">
        <f t="shared" si="195"/>
        <v>0</v>
      </c>
      <c r="I388" s="119">
        <f t="shared" si="195"/>
        <v>0</v>
      </c>
      <c r="J388" s="119">
        <f t="shared" si="195"/>
        <v>0</v>
      </c>
      <c r="K388" s="119">
        <f t="shared" si="195"/>
        <v>0</v>
      </c>
      <c r="L388" s="119">
        <f t="shared" si="195"/>
        <v>0</v>
      </c>
      <c r="M388" s="119">
        <f t="shared" si="195"/>
        <v>0</v>
      </c>
      <c r="N388" s="119">
        <f t="shared" si="195"/>
        <v>0</v>
      </c>
      <c r="O388" s="119">
        <f t="shared" si="195"/>
        <v>0</v>
      </c>
      <c r="P388" s="119">
        <f t="shared" si="195"/>
        <v>0</v>
      </c>
      <c r="Q388" s="119">
        <f t="shared" si="195"/>
        <v>0</v>
      </c>
      <c r="R388" s="119">
        <f t="shared" si="195"/>
        <v>0</v>
      </c>
      <c r="S388" s="119">
        <f t="shared" si="195"/>
        <v>0</v>
      </c>
      <c r="T388" s="119">
        <f t="shared" si="195"/>
        <v>0</v>
      </c>
      <c r="U388" s="119">
        <f t="shared" si="195"/>
        <v>0</v>
      </c>
      <c r="V388" s="119">
        <f>V391+V433+V475+V517+V559</f>
        <v>0</v>
      </c>
      <c r="W388" s="112">
        <f>E388-I388-M388-Q388-U388</f>
        <v>0</v>
      </c>
      <c r="X388" s="179">
        <f>IF(E388&lt;&gt;0,V388/E388,0)</f>
        <v>0</v>
      </c>
    </row>
    <row r="389" spans="1:24" s="8" customFormat="1" hidden="1">
      <c r="A389" s="92">
        <f>A390</f>
        <v>3</v>
      </c>
      <c r="B389" s="93"/>
      <c r="C389" s="35"/>
      <c r="D389" s="53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  <c r="P389" s="119"/>
      <c r="Q389" s="119"/>
      <c r="R389" s="119"/>
      <c r="S389" s="119"/>
      <c r="T389" s="119"/>
      <c r="U389" s="119"/>
      <c r="V389" s="119"/>
      <c r="W389" s="119"/>
      <c r="X389" s="119"/>
    </row>
    <row r="390" spans="1:24" s="8" customFormat="1" hidden="1">
      <c r="A390" s="177">
        <f>MIN(A391:A430)</f>
        <v>3</v>
      </c>
      <c r="B390" s="93"/>
      <c r="C390" s="95" t="s">
        <v>150</v>
      </c>
      <c r="D390" s="53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  <c r="P390" s="119"/>
      <c r="Q390" s="119"/>
      <c r="R390" s="119"/>
      <c r="S390" s="119"/>
      <c r="T390" s="119"/>
      <c r="U390" s="119"/>
      <c r="V390" s="119"/>
      <c r="W390" s="119"/>
      <c r="X390" s="119"/>
    </row>
    <row r="391" spans="1:24" s="8" customFormat="1" hidden="1">
      <c r="A391" s="17">
        <f t="shared" ref="A391:A421" si="196">IF(MAX(E391:Y391)=0,IF(MIN(E391:Y391)=0,3,2),2)</f>
        <v>3</v>
      </c>
      <c r="B391" s="27"/>
      <c r="C391" s="81" t="s">
        <v>112</v>
      </c>
      <c r="D391" s="82"/>
      <c r="E391" s="109">
        <f>SUBTOTAL(9,E392:E421)</f>
        <v>0</v>
      </c>
      <c r="F391" s="109">
        <f t="shared" ref="F391:U391" si="197">SUBTOTAL(9,F392:F421)</f>
        <v>0</v>
      </c>
      <c r="G391" s="109">
        <f t="shared" si="197"/>
        <v>0</v>
      </c>
      <c r="H391" s="109">
        <f t="shared" si="197"/>
        <v>0</v>
      </c>
      <c r="I391" s="109">
        <f t="shared" si="197"/>
        <v>0</v>
      </c>
      <c r="J391" s="109">
        <f t="shared" si="197"/>
        <v>0</v>
      </c>
      <c r="K391" s="109">
        <f t="shared" si="197"/>
        <v>0</v>
      </c>
      <c r="L391" s="109">
        <f t="shared" si="197"/>
        <v>0</v>
      </c>
      <c r="M391" s="109">
        <f t="shared" si="197"/>
        <v>0</v>
      </c>
      <c r="N391" s="109">
        <f t="shared" si="197"/>
        <v>0</v>
      </c>
      <c r="O391" s="109">
        <f t="shared" si="197"/>
        <v>0</v>
      </c>
      <c r="P391" s="109">
        <f t="shared" si="197"/>
        <v>0</v>
      </c>
      <c r="Q391" s="109">
        <f t="shared" si="197"/>
        <v>0</v>
      </c>
      <c r="R391" s="109">
        <f t="shared" si="197"/>
        <v>0</v>
      </c>
      <c r="S391" s="109">
        <f t="shared" si="197"/>
        <v>0</v>
      </c>
      <c r="T391" s="109">
        <f t="shared" si="197"/>
        <v>0</v>
      </c>
      <c r="U391" s="109">
        <f t="shared" si="197"/>
        <v>0</v>
      </c>
      <c r="V391" s="109">
        <f>SUBTOTAL(9,V392:V421)</f>
        <v>0</v>
      </c>
      <c r="W391" s="112">
        <f t="shared" ref="W391:W421" si="198">E391-I391-M391-Q391-U391</f>
        <v>0</v>
      </c>
      <c r="X391" s="179">
        <f t="shared" ref="X391:X421" si="199">IF(E391&lt;&gt;0,V391/E391,0)</f>
        <v>0</v>
      </c>
    </row>
    <row r="392" spans="1:24" s="8" customFormat="1" hidden="1">
      <c r="A392" s="17">
        <f t="shared" si="196"/>
        <v>3</v>
      </c>
      <c r="B392" s="27" t="s">
        <v>171</v>
      </c>
      <c r="C392" s="75" t="s">
        <v>113</v>
      </c>
      <c r="D392" s="82"/>
      <c r="E392" s="109">
        <f>SUBTOTAL(9,E393:E412)</f>
        <v>0</v>
      </c>
      <c r="F392" s="109">
        <f t="shared" ref="F392:U392" si="200">SUBTOTAL(9,F393:F412)</f>
        <v>0</v>
      </c>
      <c r="G392" s="109">
        <f t="shared" si="200"/>
        <v>0</v>
      </c>
      <c r="H392" s="109">
        <f t="shared" si="200"/>
        <v>0</v>
      </c>
      <c r="I392" s="109">
        <f t="shared" si="200"/>
        <v>0</v>
      </c>
      <c r="J392" s="109">
        <f t="shared" si="200"/>
        <v>0</v>
      </c>
      <c r="K392" s="109">
        <f t="shared" si="200"/>
        <v>0</v>
      </c>
      <c r="L392" s="109">
        <f t="shared" si="200"/>
        <v>0</v>
      </c>
      <c r="M392" s="109">
        <f t="shared" si="200"/>
        <v>0</v>
      </c>
      <c r="N392" s="109">
        <f t="shared" si="200"/>
        <v>0</v>
      </c>
      <c r="O392" s="109">
        <f t="shared" si="200"/>
        <v>0</v>
      </c>
      <c r="P392" s="109">
        <f t="shared" si="200"/>
        <v>0</v>
      </c>
      <c r="Q392" s="109">
        <f t="shared" si="200"/>
        <v>0</v>
      </c>
      <c r="R392" s="109">
        <f t="shared" si="200"/>
        <v>0</v>
      </c>
      <c r="S392" s="109">
        <f t="shared" si="200"/>
        <v>0</v>
      </c>
      <c r="T392" s="109">
        <f t="shared" si="200"/>
        <v>0</v>
      </c>
      <c r="U392" s="109">
        <f t="shared" si="200"/>
        <v>0</v>
      </c>
      <c r="V392" s="109">
        <f>SUBTOTAL(9,V393:V412)</f>
        <v>0</v>
      </c>
      <c r="W392" s="112">
        <f t="shared" si="198"/>
        <v>0</v>
      </c>
      <c r="X392" s="179">
        <f t="shared" si="199"/>
        <v>0</v>
      </c>
    </row>
    <row r="393" spans="1:24" s="8" customFormat="1" hidden="1">
      <c r="A393" s="17">
        <f t="shared" si="196"/>
        <v>3</v>
      </c>
      <c r="B393" s="28"/>
      <c r="C393" s="74" t="s">
        <v>395</v>
      </c>
      <c r="D393" s="82"/>
      <c r="E393" s="109">
        <f>SUBTOTAL(9,E394:E403)</f>
        <v>0</v>
      </c>
      <c r="F393" s="109">
        <f t="shared" ref="F393:U393" si="201">SUBTOTAL(9,F394:F403)</f>
        <v>0</v>
      </c>
      <c r="G393" s="109">
        <f t="shared" si="201"/>
        <v>0</v>
      </c>
      <c r="H393" s="109">
        <f t="shared" si="201"/>
        <v>0</v>
      </c>
      <c r="I393" s="109">
        <f t="shared" si="201"/>
        <v>0</v>
      </c>
      <c r="J393" s="109">
        <f t="shared" si="201"/>
        <v>0</v>
      </c>
      <c r="K393" s="109">
        <f t="shared" si="201"/>
        <v>0</v>
      </c>
      <c r="L393" s="109">
        <f t="shared" si="201"/>
        <v>0</v>
      </c>
      <c r="M393" s="109">
        <f t="shared" si="201"/>
        <v>0</v>
      </c>
      <c r="N393" s="109">
        <f t="shared" si="201"/>
        <v>0</v>
      </c>
      <c r="O393" s="109">
        <f t="shared" si="201"/>
        <v>0</v>
      </c>
      <c r="P393" s="109">
        <f t="shared" si="201"/>
        <v>0</v>
      </c>
      <c r="Q393" s="109">
        <f t="shared" si="201"/>
        <v>0</v>
      </c>
      <c r="R393" s="109">
        <f t="shared" si="201"/>
        <v>0</v>
      </c>
      <c r="S393" s="109">
        <f t="shared" si="201"/>
        <v>0</v>
      </c>
      <c r="T393" s="109">
        <f t="shared" si="201"/>
        <v>0</v>
      </c>
      <c r="U393" s="109">
        <f t="shared" si="201"/>
        <v>0</v>
      </c>
      <c r="V393" s="109">
        <f>SUBTOTAL(9,V394:V403)</f>
        <v>0</v>
      </c>
      <c r="W393" s="112">
        <f t="shared" si="198"/>
        <v>0</v>
      </c>
      <c r="X393" s="179">
        <f t="shared" si="199"/>
        <v>0</v>
      </c>
    </row>
    <row r="394" spans="1:24" s="8" customFormat="1" ht="25.5" hidden="1">
      <c r="A394" s="17">
        <f t="shared" si="196"/>
        <v>3</v>
      </c>
      <c r="B394" s="67"/>
      <c r="C394" s="80" t="s">
        <v>142</v>
      </c>
      <c r="D394" s="58" t="s">
        <v>3</v>
      </c>
      <c r="E394" s="109">
        <f>SUBTOTAL(9,E395:E396)</f>
        <v>0</v>
      </c>
      <c r="F394" s="109">
        <f t="shared" ref="F394:U394" si="202">SUBTOTAL(9,F395:F396)</f>
        <v>0</v>
      </c>
      <c r="G394" s="109">
        <f t="shared" si="202"/>
        <v>0</v>
      </c>
      <c r="H394" s="109">
        <f t="shared" si="202"/>
        <v>0</v>
      </c>
      <c r="I394" s="109">
        <f t="shared" si="202"/>
        <v>0</v>
      </c>
      <c r="J394" s="109">
        <f t="shared" si="202"/>
        <v>0</v>
      </c>
      <c r="K394" s="109">
        <f t="shared" si="202"/>
        <v>0</v>
      </c>
      <c r="L394" s="109">
        <f t="shared" si="202"/>
        <v>0</v>
      </c>
      <c r="M394" s="109">
        <f t="shared" si="202"/>
        <v>0</v>
      </c>
      <c r="N394" s="109">
        <f t="shared" si="202"/>
        <v>0</v>
      </c>
      <c r="O394" s="109">
        <f t="shared" si="202"/>
        <v>0</v>
      </c>
      <c r="P394" s="109">
        <f t="shared" si="202"/>
        <v>0</v>
      </c>
      <c r="Q394" s="109">
        <f t="shared" si="202"/>
        <v>0</v>
      </c>
      <c r="R394" s="109">
        <f t="shared" si="202"/>
        <v>0</v>
      </c>
      <c r="S394" s="109">
        <f t="shared" si="202"/>
        <v>0</v>
      </c>
      <c r="T394" s="109">
        <f t="shared" si="202"/>
        <v>0</v>
      </c>
      <c r="U394" s="109">
        <f t="shared" si="202"/>
        <v>0</v>
      </c>
      <c r="V394" s="109">
        <f>SUBTOTAL(9,V395:V396)</f>
        <v>0</v>
      </c>
      <c r="W394" s="112">
        <f t="shared" si="198"/>
        <v>0</v>
      </c>
      <c r="X394" s="179">
        <f t="shared" si="199"/>
        <v>0</v>
      </c>
    </row>
    <row r="395" spans="1:24" s="8" customFormat="1" ht="25.5" hidden="1">
      <c r="A395" s="17">
        <f t="shared" si="196"/>
        <v>3</v>
      </c>
      <c r="B395" s="67"/>
      <c r="C395" s="134" t="s">
        <v>237</v>
      </c>
      <c r="D395" s="58" t="s">
        <v>235</v>
      </c>
      <c r="E395" s="110"/>
      <c r="F395" s="110"/>
      <c r="G395" s="110"/>
      <c r="H395" s="110"/>
      <c r="I395" s="111">
        <f>SUM(F395:H395)</f>
        <v>0</v>
      </c>
      <c r="J395" s="110"/>
      <c r="K395" s="110"/>
      <c r="L395" s="110"/>
      <c r="M395" s="111">
        <f>SUM(J395:L395)</f>
        <v>0</v>
      </c>
      <c r="N395" s="110"/>
      <c r="O395" s="110"/>
      <c r="P395" s="110"/>
      <c r="Q395" s="111">
        <f>SUM(N395:P395)</f>
        <v>0</v>
      </c>
      <c r="R395" s="110"/>
      <c r="S395" s="110"/>
      <c r="T395" s="110"/>
      <c r="U395" s="111">
        <f>SUM(R395:T395)</f>
        <v>0</v>
      </c>
      <c r="V395" s="111">
        <f>I395+M395+Q395+U395</f>
        <v>0</v>
      </c>
      <c r="W395" s="111">
        <f t="shared" si="198"/>
        <v>0</v>
      </c>
      <c r="X395" s="179">
        <f t="shared" si="199"/>
        <v>0</v>
      </c>
    </row>
    <row r="396" spans="1:24" s="8" customFormat="1" ht="25.5" hidden="1">
      <c r="A396" s="17">
        <f t="shared" si="196"/>
        <v>3</v>
      </c>
      <c r="B396" s="67"/>
      <c r="C396" s="134" t="s">
        <v>238</v>
      </c>
      <c r="D396" s="58" t="s">
        <v>236</v>
      </c>
      <c r="E396" s="110"/>
      <c r="F396" s="110"/>
      <c r="G396" s="110"/>
      <c r="H396" s="110"/>
      <c r="I396" s="111">
        <f>SUM(F396:H396)</f>
        <v>0</v>
      </c>
      <c r="J396" s="110"/>
      <c r="K396" s="110"/>
      <c r="L396" s="110"/>
      <c r="M396" s="111">
        <f>SUM(J396:L396)</f>
        <v>0</v>
      </c>
      <c r="N396" s="110"/>
      <c r="O396" s="110"/>
      <c r="P396" s="110"/>
      <c r="Q396" s="111">
        <f>SUM(N396:P396)</f>
        <v>0</v>
      </c>
      <c r="R396" s="110"/>
      <c r="S396" s="110"/>
      <c r="T396" s="110"/>
      <c r="U396" s="111">
        <f>SUM(R396:T396)</f>
        <v>0</v>
      </c>
      <c r="V396" s="111">
        <f>I396+M396+Q396+U396</f>
        <v>0</v>
      </c>
      <c r="W396" s="111">
        <f t="shared" si="198"/>
        <v>0</v>
      </c>
      <c r="X396" s="179">
        <f t="shared" si="199"/>
        <v>0</v>
      </c>
    </row>
    <row r="397" spans="1:24" s="8" customFormat="1" hidden="1">
      <c r="A397" s="17">
        <f t="shared" si="196"/>
        <v>3</v>
      </c>
      <c r="B397" s="68"/>
      <c r="C397" s="135" t="s">
        <v>141</v>
      </c>
      <c r="D397" s="59" t="s">
        <v>4</v>
      </c>
      <c r="E397" s="110"/>
      <c r="F397" s="110"/>
      <c r="G397" s="110"/>
      <c r="H397" s="110"/>
      <c r="I397" s="111">
        <f>SUM(F397:H397)</f>
        <v>0</v>
      </c>
      <c r="J397" s="110"/>
      <c r="K397" s="110"/>
      <c r="L397" s="110"/>
      <c r="M397" s="111">
        <f>SUM(J397:L397)</f>
        <v>0</v>
      </c>
      <c r="N397" s="110"/>
      <c r="O397" s="110"/>
      <c r="P397" s="110"/>
      <c r="Q397" s="111">
        <f>SUM(N397:P397)</f>
        <v>0</v>
      </c>
      <c r="R397" s="110"/>
      <c r="S397" s="110"/>
      <c r="T397" s="110"/>
      <c r="U397" s="111">
        <f>SUM(R397:T397)</f>
        <v>0</v>
      </c>
      <c r="V397" s="111">
        <f>I397+M397+Q397+U397</f>
        <v>0</v>
      </c>
      <c r="W397" s="111">
        <f t="shared" si="198"/>
        <v>0</v>
      </c>
      <c r="X397" s="179">
        <f t="shared" si="199"/>
        <v>0</v>
      </c>
    </row>
    <row r="398" spans="1:24" s="8" customFormat="1" hidden="1">
      <c r="A398" s="17">
        <f t="shared" si="196"/>
        <v>3</v>
      </c>
      <c r="B398" s="68"/>
      <c r="C398" s="80" t="s">
        <v>226</v>
      </c>
      <c r="D398" s="83" t="s">
        <v>227</v>
      </c>
      <c r="E398" s="109">
        <f>SUBTOTAL(9,E399:E402)</f>
        <v>0</v>
      </c>
      <c r="F398" s="109">
        <f t="shared" ref="F398:U398" si="203">SUBTOTAL(9,F399:F402)</f>
        <v>0</v>
      </c>
      <c r="G398" s="109">
        <f t="shared" si="203"/>
        <v>0</v>
      </c>
      <c r="H398" s="109">
        <f t="shared" si="203"/>
        <v>0</v>
      </c>
      <c r="I398" s="109">
        <f t="shared" si="203"/>
        <v>0</v>
      </c>
      <c r="J398" s="109">
        <f t="shared" si="203"/>
        <v>0</v>
      </c>
      <c r="K398" s="109">
        <f t="shared" si="203"/>
        <v>0</v>
      </c>
      <c r="L398" s="109">
        <f t="shared" si="203"/>
        <v>0</v>
      </c>
      <c r="M398" s="109">
        <f t="shared" si="203"/>
        <v>0</v>
      </c>
      <c r="N398" s="109">
        <f t="shared" si="203"/>
        <v>0</v>
      </c>
      <c r="O398" s="109">
        <f t="shared" si="203"/>
        <v>0</v>
      </c>
      <c r="P398" s="109">
        <f t="shared" si="203"/>
        <v>0</v>
      </c>
      <c r="Q398" s="109">
        <f t="shared" si="203"/>
        <v>0</v>
      </c>
      <c r="R398" s="109">
        <f t="shared" si="203"/>
        <v>0</v>
      </c>
      <c r="S398" s="109">
        <f t="shared" si="203"/>
        <v>0</v>
      </c>
      <c r="T398" s="109">
        <f t="shared" si="203"/>
        <v>0</v>
      </c>
      <c r="U398" s="109">
        <f t="shared" si="203"/>
        <v>0</v>
      </c>
      <c r="V398" s="109">
        <f>SUBTOTAL(9,V399:V402)</f>
        <v>0</v>
      </c>
      <c r="W398" s="112">
        <f t="shared" si="198"/>
        <v>0</v>
      </c>
      <c r="X398" s="179">
        <f t="shared" si="199"/>
        <v>0</v>
      </c>
    </row>
    <row r="399" spans="1:24" s="8" customFormat="1" ht="25.5" hidden="1">
      <c r="A399" s="17">
        <f t="shared" si="196"/>
        <v>3</v>
      </c>
      <c r="B399" s="68"/>
      <c r="C399" s="136" t="s">
        <v>140</v>
      </c>
      <c r="D399" s="83" t="s">
        <v>131</v>
      </c>
      <c r="E399" s="110"/>
      <c r="F399" s="110"/>
      <c r="G399" s="110"/>
      <c r="H399" s="110"/>
      <c r="I399" s="111">
        <f t="shared" ref="I399:I412" si="204">SUM(F399:H399)</f>
        <v>0</v>
      </c>
      <c r="J399" s="110"/>
      <c r="K399" s="110"/>
      <c r="L399" s="110"/>
      <c r="M399" s="111">
        <f t="shared" ref="M399:M412" si="205">SUM(J399:L399)</f>
        <v>0</v>
      </c>
      <c r="N399" s="110"/>
      <c r="O399" s="110"/>
      <c r="P399" s="110"/>
      <c r="Q399" s="111">
        <f t="shared" ref="Q399:Q412" si="206">SUM(N399:P399)</f>
        <v>0</v>
      </c>
      <c r="R399" s="110"/>
      <c r="S399" s="110"/>
      <c r="T399" s="110"/>
      <c r="U399" s="111">
        <f t="shared" ref="U399:U412" si="207">SUM(R399:T399)</f>
        <v>0</v>
      </c>
      <c r="V399" s="111">
        <f t="shared" ref="V399:V407" si="208">I399+M399+Q399+U399</f>
        <v>0</v>
      </c>
      <c r="W399" s="111">
        <f t="shared" si="198"/>
        <v>0</v>
      </c>
      <c r="X399" s="179">
        <f t="shared" si="199"/>
        <v>0</v>
      </c>
    </row>
    <row r="400" spans="1:24" s="8" customFormat="1" hidden="1">
      <c r="A400" s="17">
        <f t="shared" si="196"/>
        <v>3</v>
      </c>
      <c r="B400" s="68"/>
      <c r="C400" s="134" t="s">
        <v>137</v>
      </c>
      <c r="D400" s="83" t="s">
        <v>133</v>
      </c>
      <c r="E400" s="110"/>
      <c r="F400" s="110"/>
      <c r="G400" s="110"/>
      <c r="H400" s="110"/>
      <c r="I400" s="111">
        <f t="shared" si="204"/>
        <v>0</v>
      </c>
      <c r="J400" s="110"/>
      <c r="K400" s="110"/>
      <c r="L400" s="110"/>
      <c r="M400" s="111">
        <f t="shared" si="205"/>
        <v>0</v>
      </c>
      <c r="N400" s="110"/>
      <c r="O400" s="110"/>
      <c r="P400" s="110"/>
      <c r="Q400" s="111">
        <f t="shared" si="206"/>
        <v>0</v>
      </c>
      <c r="R400" s="110"/>
      <c r="S400" s="110"/>
      <c r="T400" s="110"/>
      <c r="U400" s="111">
        <f t="shared" si="207"/>
        <v>0</v>
      </c>
      <c r="V400" s="111">
        <f t="shared" si="208"/>
        <v>0</v>
      </c>
      <c r="W400" s="111">
        <f t="shared" si="198"/>
        <v>0</v>
      </c>
      <c r="X400" s="179">
        <f t="shared" si="199"/>
        <v>0</v>
      </c>
    </row>
    <row r="401" spans="1:24" s="8" customFormat="1" ht="25.5" hidden="1">
      <c r="A401" s="17">
        <f t="shared" si="196"/>
        <v>3</v>
      </c>
      <c r="B401" s="68"/>
      <c r="C401" s="134" t="s">
        <v>665</v>
      </c>
      <c r="D401" s="83" t="s">
        <v>134</v>
      </c>
      <c r="E401" s="110"/>
      <c r="F401" s="110"/>
      <c r="G401" s="110"/>
      <c r="H401" s="110"/>
      <c r="I401" s="111">
        <f t="shared" si="204"/>
        <v>0</v>
      </c>
      <c r="J401" s="110"/>
      <c r="K401" s="110"/>
      <c r="L401" s="110"/>
      <c r="M401" s="111">
        <f t="shared" si="205"/>
        <v>0</v>
      </c>
      <c r="N401" s="110"/>
      <c r="O401" s="110"/>
      <c r="P401" s="110"/>
      <c r="Q401" s="111">
        <f t="shared" si="206"/>
        <v>0</v>
      </c>
      <c r="R401" s="110"/>
      <c r="S401" s="110"/>
      <c r="T401" s="110"/>
      <c r="U401" s="111">
        <f t="shared" si="207"/>
        <v>0</v>
      </c>
      <c r="V401" s="111">
        <f t="shared" si="208"/>
        <v>0</v>
      </c>
      <c r="W401" s="111">
        <f t="shared" si="198"/>
        <v>0</v>
      </c>
      <c r="X401" s="179">
        <f t="shared" si="199"/>
        <v>0</v>
      </c>
    </row>
    <row r="402" spans="1:24" s="8" customFormat="1" ht="25.5" hidden="1">
      <c r="A402" s="17">
        <f t="shared" si="196"/>
        <v>3</v>
      </c>
      <c r="B402" s="68"/>
      <c r="C402" s="134" t="s">
        <v>138</v>
      </c>
      <c r="D402" s="83" t="s">
        <v>135</v>
      </c>
      <c r="E402" s="110"/>
      <c r="F402" s="110"/>
      <c r="G402" s="110"/>
      <c r="H402" s="110"/>
      <c r="I402" s="111">
        <f t="shared" si="204"/>
        <v>0</v>
      </c>
      <c r="J402" s="110"/>
      <c r="K402" s="110"/>
      <c r="L402" s="110"/>
      <c r="M402" s="111">
        <f t="shared" si="205"/>
        <v>0</v>
      </c>
      <c r="N402" s="110"/>
      <c r="O402" s="110"/>
      <c r="P402" s="110"/>
      <c r="Q402" s="111">
        <f t="shared" si="206"/>
        <v>0</v>
      </c>
      <c r="R402" s="110"/>
      <c r="S402" s="110"/>
      <c r="T402" s="110"/>
      <c r="U402" s="111">
        <f t="shared" si="207"/>
        <v>0</v>
      </c>
      <c r="V402" s="111">
        <f t="shared" si="208"/>
        <v>0</v>
      </c>
      <c r="W402" s="111">
        <f t="shared" si="198"/>
        <v>0</v>
      </c>
      <c r="X402" s="179">
        <f t="shared" si="199"/>
        <v>0</v>
      </c>
    </row>
    <row r="403" spans="1:24" s="8" customFormat="1" hidden="1">
      <c r="A403" s="17">
        <f t="shared" si="196"/>
        <v>3</v>
      </c>
      <c r="B403" s="68"/>
      <c r="C403" s="79" t="s">
        <v>139</v>
      </c>
      <c r="D403" s="83" t="s">
        <v>6</v>
      </c>
      <c r="E403" s="110"/>
      <c r="F403" s="110"/>
      <c r="G403" s="110"/>
      <c r="H403" s="110"/>
      <c r="I403" s="111">
        <f t="shared" si="204"/>
        <v>0</v>
      </c>
      <c r="J403" s="110"/>
      <c r="K403" s="110"/>
      <c r="L403" s="110"/>
      <c r="M403" s="111">
        <f t="shared" si="205"/>
        <v>0</v>
      </c>
      <c r="N403" s="110"/>
      <c r="O403" s="110"/>
      <c r="P403" s="110"/>
      <c r="Q403" s="111">
        <f t="shared" si="206"/>
        <v>0</v>
      </c>
      <c r="R403" s="110"/>
      <c r="S403" s="110"/>
      <c r="T403" s="110"/>
      <c r="U403" s="111">
        <f t="shared" si="207"/>
        <v>0</v>
      </c>
      <c r="V403" s="111">
        <f t="shared" si="208"/>
        <v>0</v>
      </c>
      <c r="W403" s="111">
        <f t="shared" si="198"/>
        <v>0</v>
      </c>
      <c r="X403" s="179">
        <f t="shared" si="199"/>
        <v>0</v>
      </c>
    </row>
    <row r="404" spans="1:24" s="8" customFormat="1" hidden="1">
      <c r="A404" s="17">
        <f t="shared" si="196"/>
        <v>3</v>
      </c>
      <c r="B404" s="68"/>
      <c r="C404" s="86" t="s">
        <v>95</v>
      </c>
      <c r="D404" s="59" t="s">
        <v>7</v>
      </c>
      <c r="E404" s="110"/>
      <c r="F404" s="110"/>
      <c r="G404" s="110"/>
      <c r="H404" s="110"/>
      <c r="I404" s="111">
        <f t="shared" si="204"/>
        <v>0</v>
      </c>
      <c r="J404" s="110"/>
      <c r="K404" s="110"/>
      <c r="L404" s="110"/>
      <c r="M404" s="111">
        <f t="shared" si="205"/>
        <v>0</v>
      </c>
      <c r="N404" s="110"/>
      <c r="O404" s="110"/>
      <c r="P404" s="110"/>
      <c r="Q404" s="111">
        <f t="shared" si="206"/>
        <v>0</v>
      </c>
      <c r="R404" s="110"/>
      <c r="S404" s="110"/>
      <c r="T404" s="110"/>
      <c r="U404" s="111">
        <f t="shared" si="207"/>
        <v>0</v>
      </c>
      <c r="V404" s="111">
        <f t="shared" si="208"/>
        <v>0</v>
      </c>
      <c r="W404" s="111">
        <f t="shared" si="198"/>
        <v>0</v>
      </c>
      <c r="X404" s="179">
        <f t="shared" si="199"/>
        <v>0</v>
      </c>
    </row>
    <row r="405" spans="1:24" s="8" customFormat="1" hidden="1">
      <c r="A405" s="17">
        <f t="shared" si="196"/>
        <v>3</v>
      </c>
      <c r="B405" s="68"/>
      <c r="C405" s="86" t="s">
        <v>278</v>
      </c>
      <c r="D405" s="59" t="s">
        <v>12</v>
      </c>
      <c r="E405" s="110"/>
      <c r="F405" s="110"/>
      <c r="G405" s="110"/>
      <c r="H405" s="110"/>
      <c r="I405" s="111">
        <f t="shared" si="204"/>
        <v>0</v>
      </c>
      <c r="J405" s="110"/>
      <c r="K405" s="110"/>
      <c r="L405" s="110"/>
      <c r="M405" s="111">
        <f t="shared" si="205"/>
        <v>0</v>
      </c>
      <c r="N405" s="110"/>
      <c r="O405" s="110"/>
      <c r="P405" s="110"/>
      <c r="Q405" s="111">
        <f t="shared" si="206"/>
        <v>0</v>
      </c>
      <c r="R405" s="110"/>
      <c r="S405" s="110"/>
      <c r="T405" s="110"/>
      <c r="U405" s="111">
        <f t="shared" si="207"/>
        <v>0</v>
      </c>
      <c r="V405" s="111">
        <f t="shared" si="208"/>
        <v>0</v>
      </c>
      <c r="W405" s="111">
        <f t="shared" si="198"/>
        <v>0</v>
      </c>
      <c r="X405" s="179">
        <f t="shared" si="199"/>
        <v>0</v>
      </c>
    </row>
    <row r="406" spans="1:24" s="8" customFormat="1" hidden="1">
      <c r="A406" s="17">
        <f t="shared" si="196"/>
        <v>3</v>
      </c>
      <c r="B406" s="69"/>
      <c r="C406" s="73" t="s">
        <v>116</v>
      </c>
      <c r="D406" s="71" t="s">
        <v>22</v>
      </c>
      <c r="E406" s="110"/>
      <c r="F406" s="110"/>
      <c r="G406" s="110"/>
      <c r="H406" s="110"/>
      <c r="I406" s="111">
        <f t="shared" si="204"/>
        <v>0</v>
      </c>
      <c r="J406" s="110"/>
      <c r="K406" s="110"/>
      <c r="L406" s="110"/>
      <c r="M406" s="111">
        <f t="shared" si="205"/>
        <v>0</v>
      </c>
      <c r="N406" s="110"/>
      <c r="O406" s="110"/>
      <c r="P406" s="110"/>
      <c r="Q406" s="111">
        <f t="shared" si="206"/>
        <v>0</v>
      </c>
      <c r="R406" s="110"/>
      <c r="S406" s="110"/>
      <c r="T406" s="110"/>
      <c r="U406" s="111">
        <f t="shared" si="207"/>
        <v>0</v>
      </c>
      <c r="V406" s="111">
        <f t="shared" si="208"/>
        <v>0</v>
      </c>
      <c r="W406" s="111">
        <f t="shared" si="198"/>
        <v>0</v>
      </c>
      <c r="X406" s="179">
        <f t="shared" si="199"/>
        <v>0</v>
      </c>
    </row>
    <row r="407" spans="1:24" s="8" customFormat="1" hidden="1">
      <c r="A407" s="17">
        <f t="shared" si="196"/>
        <v>3</v>
      </c>
      <c r="B407" s="69"/>
      <c r="C407" s="73" t="s">
        <v>97</v>
      </c>
      <c r="D407" s="70" t="s">
        <v>24</v>
      </c>
      <c r="E407" s="110"/>
      <c r="F407" s="110"/>
      <c r="G407" s="110"/>
      <c r="H407" s="110"/>
      <c r="I407" s="111">
        <f t="shared" si="204"/>
        <v>0</v>
      </c>
      <c r="J407" s="110"/>
      <c r="K407" s="110"/>
      <c r="L407" s="110"/>
      <c r="M407" s="111">
        <f t="shared" si="205"/>
        <v>0</v>
      </c>
      <c r="N407" s="110"/>
      <c r="O407" s="110"/>
      <c r="P407" s="110"/>
      <c r="Q407" s="111">
        <f t="shared" si="206"/>
        <v>0</v>
      </c>
      <c r="R407" s="110"/>
      <c r="S407" s="110"/>
      <c r="T407" s="110"/>
      <c r="U407" s="111">
        <f t="shared" si="207"/>
        <v>0</v>
      </c>
      <c r="V407" s="111">
        <f t="shared" si="208"/>
        <v>0</v>
      </c>
      <c r="W407" s="111">
        <f t="shared" si="198"/>
        <v>0</v>
      </c>
      <c r="X407" s="179">
        <f t="shared" si="199"/>
        <v>0</v>
      </c>
    </row>
    <row r="408" spans="1:24" s="8" customFormat="1" hidden="1">
      <c r="A408" s="17">
        <f t="shared" si="196"/>
        <v>3</v>
      </c>
      <c r="B408" s="28"/>
      <c r="C408" s="74" t="s">
        <v>405</v>
      </c>
      <c r="D408" s="82"/>
      <c r="E408" s="109">
        <f>SUBTOTAL(9,E409:E411)</f>
        <v>0</v>
      </c>
      <c r="F408" s="109">
        <f t="shared" ref="F408:U408" si="209">SUBTOTAL(9,F409:F411)</f>
        <v>0</v>
      </c>
      <c r="G408" s="109">
        <f t="shared" si="209"/>
        <v>0</v>
      </c>
      <c r="H408" s="109">
        <f t="shared" si="209"/>
        <v>0</v>
      </c>
      <c r="I408" s="109">
        <f t="shared" si="209"/>
        <v>0</v>
      </c>
      <c r="J408" s="109">
        <f t="shared" si="209"/>
        <v>0</v>
      </c>
      <c r="K408" s="109">
        <f t="shared" si="209"/>
        <v>0</v>
      </c>
      <c r="L408" s="109">
        <f t="shared" si="209"/>
        <v>0</v>
      </c>
      <c r="M408" s="109">
        <f t="shared" si="209"/>
        <v>0</v>
      </c>
      <c r="N408" s="109">
        <f t="shared" si="209"/>
        <v>0</v>
      </c>
      <c r="O408" s="109">
        <f t="shared" si="209"/>
        <v>0</v>
      </c>
      <c r="P408" s="109">
        <f t="shared" si="209"/>
        <v>0</v>
      </c>
      <c r="Q408" s="109">
        <f t="shared" si="209"/>
        <v>0</v>
      </c>
      <c r="R408" s="109">
        <f t="shared" si="209"/>
        <v>0</v>
      </c>
      <c r="S408" s="109">
        <f t="shared" si="209"/>
        <v>0</v>
      </c>
      <c r="T408" s="109">
        <f t="shared" si="209"/>
        <v>0</v>
      </c>
      <c r="U408" s="109">
        <f t="shared" si="209"/>
        <v>0</v>
      </c>
      <c r="V408" s="109">
        <f>SUBTOTAL(9,V409:V411)</f>
        <v>0</v>
      </c>
      <c r="W408" s="112">
        <f t="shared" si="198"/>
        <v>0</v>
      </c>
      <c r="X408" s="179">
        <f t="shared" si="199"/>
        <v>0</v>
      </c>
    </row>
    <row r="409" spans="1:24" s="8" customFormat="1" hidden="1">
      <c r="A409" s="17">
        <f t="shared" si="196"/>
        <v>3</v>
      </c>
      <c r="B409" s="69"/>
      <c r="C409" s="102" t="s">
        <v>406</v>
      </c>
      <c r="D409" s="70" t="s">
        <v>118</v>
      </c>
      <c r="E409" s="110"/>
      <c r="F409" s="110"/>
      <c r="G409" s="110"/>
      <c r="H409" s="110"/>
      <c r="I409" s="111">
        <f t="shared" si="204"/>
        <v>0</v>
      </c>
      <c r="J409" s="110"/>
      <c r="K409" s="110"/>
      <c r="L409" s="110"/>
      <c r="M409" s="111">
        <f t="shared" si="205"/>
        <v>0</v>
      </c>
      <c r="N409" s="110"/>
      <c r="O409" s="110"/>
      <c r="P409" s="110"/>
      <c r="Q409" s="111">
        <f t="shared" si="206"/>
        <v>0</v>
      </c>
      <c r="R409" s="110"/>
      <c r="S409" s="110"/>
      <c r="T409" s="110"/>
      <c r="U409" s="111">
        <f t="shared" si="207"/>
        <v>0</v>
      </c>
      <c r="V409" s="111">
        <f>I409+M409+Q409+U409</f>
        <v>0</v>
      </c>
      <c r="W409" s="111">
        <f t="shared" si="198"/>
        <v>0</v>
      </c>
      <c r="X409" s="179">
        <f t="shared" si="199"/>
        <v>0</v>
      </c>
    </row>
    <row r="410" spans="1:24" s="8" customFormat="1" hidden="1">
      <c r="A410" s="17">
        <f t="shared" si="196"/>
        <v>3</v>
      </c>
      <c r="B410" s="69"/>
      <c r="C410" s="188" t="s">
        <v>428</v>
      </c>
      <c r="D410" s="189" t="s">
        <v>429</v>
      </c>
      <c r="E410" s="110"/>
      <c r="F410" s="110"/>
      <c r="G410" s="110"/>
      <c r="H410" s="110"/>
      <c r="I410" s="111">
        <f t="shared" si="204"/>
        <v>0</v>
      </c>
      <c r="J410" s="110"/>
      <c r="K410" s="110"/>
      <c r="L410" s="110"/>
      <c r="M410" s="111">
        <f t="shared" si="205"/>
        <v>0</v>
      </c>
      <c r="N410" s="110"/>
      <c r="O410" s="110"/>
      <c r="P410" s="110"/>
      <c r="Q410" s="111">
        <f t="shared" si="206"/>
        <v>0</v>
      </c>
      <c r="R410" s="110"/>
      <c r="S410" s="110"/>
      <c r="T410" s="110"/>
      <c r="U410" s="111">
        <f t="shared" si="207"/>
        <v>0</v>
      </c>
      <c r="V410" s="111">
        <f>I410+M410+Q410+U410</f>
        <v>0</v>
      </c>
      <c r="W410" s="111">
        <f t="shared" si="198"/>
        <v>0</v>
      </c>
      <c r="X410" s="179">
        <f t="shared" si="199"/>
        <v>0</v>
      </c>
    </row>
    <row r="411" spans="1:24" s="8" customFormat="1" ht="25.5" hidden="1">
      <c r="A411" s="17">
        <f t="shared" si="196"/>
        <v>3</v>
      </c>
      <c r="B411" s="69"/>
      <c r="C411" s="102" t="s">
        <v>427</v>
      </c>
      <c r="D411" s="71" t="s">
        <v>26</v>
      </c>
      <c r="E411" s="110"/>
      <c r="F411" s="110"/>
      <c r="G411" s="110"/>
      <c r="H411" s="110"/>
      <c r="I411" s="111">
        <f t="shared" si="204"/>
        <v>0</v>
      </c>
      <c r="J411" s="110"/>
      <c r="K411" s="110"/>
      <c r="L411" s="110"/>
      <c r="M411" s="111">
        <f t="shared" si="205"/>
        <v>0</v>
      </c>
      <c r="N411" s="110"/>
      <c r="O411" s="110"/>
      <c r="P411" s="110"/>
      <c r="Q411" s="111">
        <f t="shared" si="206"/>
        <v>0</v>
      </c>
      <c r="R411" s="110"/>
      <c r="S411" s="110"/>
      <c r="T411" s="110"/>
      <c r="U411" s="111">
        <f t="shared" si="207"/>
        <v>0</v>
      </c>
      <c r="V411" s="111">
        <f>I411+M411+Q411+U411</f>
        <v>0</v>
      </c>
      <c r="W411" s="111">
        <f t="shared" si="198"/>
        <v>0</v>
      </c>
      <c r="X411" s="179">
        <f t="shared" si="199"/>
        <v>0</v>
      </c>
    </row>
    <row r="412" spans="1:24" s="8" customFormat="1" ht="25.5" hidden="1">
      <c r="A412" s="17">
        <f t="shared" si="196"/>
        <v>3</v>
      </c>
      <c r="B412" s="69"/>
      <c r="C412" s="74" t="s">
        <v>117</v>
      </c>
      <c r="D412" s="71" t="s">
        <v>27</v>
      </c>
      <c r="E412" s="110"/>
      <c r="F412" s="110"/>
      <c r="G412" s="110"/>
      <c r="H412" s="110"/>
      <c r="I412" s="111">
        <f t="shared" si="204"/>
        <v>0</v>
      </c>
      <c r="J412" s="110"/>
      <c r="K412" s="110"/>
      <c r="L412" s="110"/>
      <c r="M412" s="111">
        <f t="shared" si="205"/>
        <v>0</v>
      </c>
      <c r="N412" s="110"/>
      <c r="O412" s="110"/>
      <c r="P412" s="110"/>
      <c r="Q412" s="111">
        <f t="shared" si="206"/>
        <v>0</v>
      </c>
      <c r="R412" s="110"/>
      <c r="S412" s="110"/>
      <c r="T412" s="110"/>
      <c r="U412" s="111">
        <f t="shared" si="207"/>
        <v>0</v>
      </c>
      <c r="V412" s="111">
        <f>I412+M412+Q412+U412</f>
        <v>0</v>
      </c>
      <c r="W412" s="111">
        <f t="shared" si="198"/>
        <v>0</v>
      </c>
      <c r="X412" s="179">
        <f t="shared" si="199"/>
        <v>0</v>
      </c>
    </row>
    <row r="413" spans="1:24" s="8" customFormat="1" hidden="1">
      <c r="A413" s="17">
        <f t="shared" si="196"/>
        <v>3</v>
      </c>
      <c r="B413" s="27" t="s">
        <v>14</v>
      </c>
      <c r="C413" s="75" t="s">
        <v>279</v>
      </c>
      <c r="D413" s="71" t="s">
        <v>216</v>
      </c>
      <c r="E413" s="109">
        <f>SUBTOTAL(9,E414:E415)</f>
        <v>0</v>
      </c>
      <c r="F413" s="109">
        <f t="shared" ref="F413:U413" si="210">SUBTOTAL(9,F414:F415)</f>
        <v>0</v>
      </c>
      <c r="G413" s="109">
        <f t="shared" si="210"/>
        <v>0</v>
      </c>
      <c r="H413" s="109">
        <f t="shared" si="210"/>
        <v>0</v>
      </c>
      <c r="I413" s="109">
        <f t="shared" si="210"/>
        <v>0</v>
      </c>
      <c r="J413" s="109">
        <f t="shared" si="210"/>
        <v>0</v>
      </c>
      <c r="K413" s="109">
        <f t="shared" si="210"/>
        <v>0</v>
      </c>
      <c r="L413" s="109">
        <f t="shared" si="210"/>
        <v>0</v>
      </c>
      <c r="M413" s="109">
        <f t="shared" si="210"/>
        <v>0</v>
      </c>
      <c r="N413" s="109">
        <f t="shared" si="210"/>
        <v>0</v>
      </c>
      <c r="O413" s="109">
        <f t="shared" si="210"/>
        <v>0</v>
      </c>
      <c r="P413" s="109">
        <f t="shared" si="210"/>
        <v>0</v>
      </c>
      <c r="Q413" s="109">
        <f t="shared" si="210"/>
        <v>0</v>
      </c>
      <c r="R413" s="109">
        <f t="shared" si="210"/>
        <v>0</v>
      </c>
      <c r="S413" s="109">
        <f t="shared" si="210"/>
        <v>0</v>
      </c>
      <c r="T413" s="109">
        <f t="shared" si="210"/>
        <v>0</v>
      </c>
      <c r="U413" s="109">
        <f t="shared" si="210"/>
        <v>0</v>
      </c>
      <c r="V413" s="109">
        <f>SUBTOTAL(9,V414:V415)</f>
        <v>0</v>
      </c>
      <c r="W413" s="112">
        <f t="shared" si="198"/>
        <v>0</v>
      </c>
      <c r="X413" s="179">
        <f t="shared" si="199"/>
        <v>0</v>
      </c>
    </row>
    <row r="414" spans="1:24" s="8" customFormat="1" hidden="1">
      <c r="A414" s="17">
        <f t="shared" si="196"/>
        <v>3</v>
      </c>
      <c r="B414" s="69"/>
      <c r="C414" s="73" t="s">
        <v>305</v>
      </c>
      <c r="D414" s="70" t="s">
        <v>306</v>
      </c>
      <c r="E414" s="110"/>
      <c r="F414" s="110"/>
      <c r="G414" s="110"/>
      <c r="H414" s="110"/>
      <c r="I414" s="111">
        <f>SUM(F414:H414)</f>
        <v>0</v>
      </c>
      <c r="J414" s="110"/>
      <c r="K414" s="110"/>
      <c r="L414" s="110"/>
      <c r="M414" s="111">
        <f>SUM(J414:L414)</f>
        <v>0</v>
      </c>
      <c r="N414" s="110"/>
      <c r="O414" s="110"/>
      <c r="P414" s="110"/>
      <c r="Q414" s="111">
        <f>SUM(N414:P414)</f>
        <v>0</v>
      </c>
      <c r="R414" s="110"/>
      <c r="S414" s="110"/>
      <c r="T414" s="110"/>
      <c r="U414" s="111">
        <f>SUM(R414:T414)</f>
        <v>0</v>
      </c>
      <c r="V414" s="111">
        <f>I414+M414+Q414+U414</f>
        <v>0</v>
      </c>
      <c r="W414" s="111">
        <f t="shared" si="198"/>
        <v>0</v>
      </c>
      <c r="X414" s="179">
        <f t="shared" si="199"/>
        <v>0</v>
      </c>
    </row>
    <row r="415" spans="1:24" s="8" customFormat="1" hidden="1">
      <c r="A415" s="17">
        <f t="shared" si="196"/>
        <v>3</v>
      </c>
      <c r="B415" s="69"/>
      <c r="C415" s="73" t="s">
        <v>307</v>
      </c>
      <c r="D415" s="70" t="s">
        <v>308</v>
      </c>
      <c r="E415" s="110"/>
      <c r="F415" s="110"/>
      <c r="G415" s="110"/>
      <c r="H415" s="110"/>
      <c r="I415" s="111">
        <f>SUM(F415:H415)</f>
        <v>0</v>
      </c>
      <c r="J415" s="110"/>
      <c r="K415" s="110"/>
      <c r="L415" s="110"/>
      <c r="M415" s="111">
        <f>SUM(J415:L415)</f>
        <v>0</v>
      </c>
      <c r="N415" s="110"/>
      <c r="O415" s="110"/>
      <c r="P415" s="110"/>
      <c r="Q415" s="111">
        <f>SUM(N415:P415)</f>
        <v>0</v>
      </c>
      <c r="R415" s="110"/>
      <c r="S415" s="110"/>
      <c r="T415" s="110"/>
      <c r="U415" s="111">
        <f>SUM(R415:T415)</f>
        <v>0</v>
      </c>
      <c r="V415" s="111">
        <f>I415+M415+Q415+U415</f>
        <v>0</v>
      </c>
      <c r="W415" s="111">
        <f t="shared" si="198"/>
        <v>0</v>
      </c>
      <c r="X415" s="179">
        <f t="shared" si="199"/>
        <v>0</v>
      </c>
    </row>
    <row r="416" spans="1:24" s="8" customFormat="1" hidden="1">
      <c r="A416" s="17">
        <f t="shared" si="196"/>
        <v>3</v>
      </c>
      <c r="B416" s="27" t="s">
        <v>25</v>
      </c>
      <c r="C416" s="75" t="s">
        <v>119</v>
      </c>
      <c r="D416" s="71"/>
      <c r="E416" s="109">
        <f>SUBTOTAL(9,E417:E421)</f>
        <v>0</v>
      </c>
      <c r="F416" s="109">
        <f t="shared" ref="F416:U416" si="211">SUBTOTAL(9,F417:F421)</f>
        <v>0</v>
      </c>
      <c r="G416" s="109">
        <f t="shared" si="211"/>
        <v>0</v>
      </c>
      <c r="H416" s="109">
        <f t="shared" si="211"/>
        <v>0</v>
      </c>
      <c r="I416" s="109">
        <f t="shared" si="211"/>
        <v>0</v>
      </c>
      <c r="J416" s="109">
        <f t="shared" si="211"/>
        <v>0</v>
      </c>
      <c r="K416" s="109">
        <f t="shared" si="211"/>
        <v>0</v>
      </c>
      <c r="L416" s="109">
        <f t="shared" si="211"/>
        <v>0</v>
      </c>
      <c r="M416" s="109">
        <f t="shared" si="211"/>
        <v>0</v>
      </c>
      <c r="N416" s="109">
        <f t="shared" si="211"/>
        <v>0</v>
      </c>
      <c r="O416" s="109">
        <f t="shared" si="211"/>
        <v>0</v>
      </c>
      <c r="P416" s="109">
        <f t="shared" si="211"/>
        <v>0</v>
      </c>
      <c r="Q416" s="109">
        <f t="shared" si="211"/>
        <v>0</v>
      </c>
      <c r="R416" s="109">
        <f t="shared" si="211"/>
        <v>0</v>
      </c>
      <c r="S416" s="109">
        <f t="shared" si="211"/>
        <v>0</v>
      </c>
      <c r="T416" s="109">
        <f t="shared" si="211"/>
        <v>0</v>
      </c>
      <c r="U416" s="109">
        <f t="shared" si="211"/>
        <v>0</v>
      </c>
      <c r="V416" s="109">
        <f>SUBTOTAL(9,V417:V421)</f>
        <v>0</v>
      </c>
      <c r="W416" s="112">
        <f t="shared" si="198"/>
        <v>0</v>
      </c>
      <c r="X416" s="179">
        <f t="shared" si="199"/>
        <v>0</v>
      </c>
    </row>
    <row r="417" spans="1:24" s="8" customFormat="1" hidden="1">
      <c r="A417" s="17">
        <f t="shared" si="196"/>
        <v>3</v>
      </c>
      <c r="B417" s="69"/>
      <c r="C417" s="73" t="s">
        <v>180</v>
      </c>
      <c r="D417" s="70" t="s">
        <v>181</v>
      </c>
      <c r="E417" s="110"/>
      <c r="F417" s="110"/>
      <c r="G417" s="110"/>
      <c r="H417" s="110"/>
      <c r="I417" s="111">
        <f>SUM(F417:H417)</f>
        <v>0</v>
      </c>
      <c r="J417" s="110"/>
      <c r="K417" s="110"/>
      <c r="L417" s="110"/>
      <c r="M417" s="111">
        <f>SUM(J417:L417)</f>
        <v>0</v>
      </c>
      <c r="N417" s="110"/>
      <c r="O417" s="110"/>
      <c r="P417" s="110"/>
      <c r="Q417" s="111">
        <f>SUM(N417:P417)</f>
        <v>0</v>
      </c>
      <c r="R417" s="110"/>
      <c r="S417" s="110"/>
      <c r="T417" s="110"/>
      <c r="U417" s="111">
        <f>SUM(R417:T417)</f>
        <v>0</v>
      </c>
      <c r="V417" s="111">
        <f>I417+M417+Q417+U417</f>
        <v>0</v>
      </c>
      <c r="W417" s="111">
        <f t="shared" si="198"/>
        <v>0</v>
      </c>
      <c r="X417" s="179">
        <f t="shared" si="199"/>
        <v>0</v>
      </c>
    </row>
    <row r="418" spans="1:24" s="8" customFormat="1" hidden="1">
      <c r="A418" s="17">
        <f t="shared" si="196"/>
        <v>3</v>
      </c>
      <c r="B418" s="69"/>
      <c r="C418" s="73" t="s">
        <v>182</v>
      </c>
      <c r="D418" s="70" t="s">
        <v>183</v>
      </c>
      <c r="E418" s="110"/>
      <c r="F418" s="110"/>
      <c r="G418" s="110"/>
      <c r="H418" s="110"/>
      <c r="I418" s="111">
        <f>SUM(F418:H418)</f>
        <v>0</v>
      </c>
      <c r="J418" s="110"/>
      <c r="K418" s="110"/>
      <c r="L418" s="110"/>
      <c r="M418" s="111">
        <f>SUM(J418:L418)</f>
        <v>0</v>
      </c>
      <c r="N418" s="110"/>
      <c r="O418" s="110"/>
      <c r="P418" s="110"/>
      <c r="Q418" s="111">
        <f>SUM(N418:P418)</f>
        <v>0</v>
      </c>
      <c r="R418" s="110"/>
      <c r="S418" s="110"/>
      <c r="T418" s="110"/>
      <c r="U418" s="111">
        <f>SUM(R418:T418)</f>
        <v>0</v>
      </c>
      <c r="V418" s="111">
        <f>I418+M418+Q418+U418</f>
        <v>0</v>
      </c>
      <c r="W418" s="111">
        <f t="shared" si="198"/>
        <v>0</v>
      </c>
      <c r="X418" s="179">
        <f t="shared" si="199"/>
        <v>0</v>
      </c>
    </row>
    <row r="419" spans="1:24" s="8" customFormat="1" hidden="1">
      <c r="A419" s="17">
        <f t="shared" si="196"/>
        <v>3</v>
      </c>
      <c r="B419" s="69"/>
      <c r="C419" s="73" t="s">
        <v>184</v>
      </c>
      <c r="D419" s="70" t="s">
        <v>185</v>
      </c>
      <c r="E419" s="110"/>
      <c r="F419" s="110"/>
      <c r="G419" s="110"/>
      <c r="H419" s="110"/>
      <c r="I419" s="111">
        <f>SUM(F419:H419)</f>
        <v>0</v>
      </c>
      <c r="J419" s="110"/>
      <c r="K419" s="110"/>
      <c r="L419" s="110"/>
      <c r="M419" s="111">
        <f>SUM(J419:L419)</f>
        <v>0</v>
      </c>
      <c r="N419" s="110"/>
      <c r="O419" s="110"/>
      <c r="P419" s="110"/>
      <c r="Q419" s="111">
        <f>SUM(N419:P419)</f>
        <v>0</v>
      </c>
      <c r="R419" s="110"/>
      <c r="S419" s="110"/>
      <c r="T419" s="110"/>
      <c r="U419" s="111">
        <f>SUM(R419:T419)</f>
        <v>0</v>
      </c>
      <c r="V419" s="111">
        <f>I419+M419+Q419+U419</f>
        <v>0</v>
      </c>
      <c r="W419" s="111">
        <f t="shared" si="198"/>
        <v>0</v>
      </c>
      <c r="X419" s="179">
        <f t="shared" si="199"/>
        <v>0</v>
      </c>
    </row>
    <row r="420" spans="1:24" s="8" customFormat="1" hidden="1">
      <c r="A420" s="17">
        <f t="shared" si="196"/>
        <v>3</v>
      </c>
      <c r="B420" s="69"/>
      <c r="C420" s="73" t="s">
        <v>186</v>
      </c>
      <c r="D420" s="70" t="s">
        <v>187</v>
      </c>
      <c r="E420" s="110"/>
      <c r="F420" s="110"/>
      <c r="G420" s="110"/>
      <c r="H420" s="110"/>
      <c r="I420" s="111">
        <f>SUM(F420:H420)</f>
        <v>0</v>
      </c>
      <c r="J420" s="110"/>
      <c r="K420" s="110"/>
      <c r="L420" s="110"/>
      <c r="M420" s="111">
        <f>SUM(J420:L420)</f>
        <v>0</v>
      </c>
      <c r="N420" s="110"/>
      <c r="O420" s="110"/>
      <c r="P420" s="110"/>
      <c r="Q420" s="111">
        <f>SUM(N420:P420)</f>
        <v>0</v>
      </c>
      <c r="R420" s="110"/>
      <c r="S420" s="110"/>
      <c r="T420" s="110"/>
      <c r="U420" s="111">
        <f>SUM(R420:T420)</f>
        <v>0</v>
      </c>
      <c r="V420" s="111">
        <f>I420+M420+Q420+U420</f>
        <v>0</v>
      </c>
      <c r="W420" s="111">
        <f t="shared" si="198"/>
        <v>0</v>
      </c>
      <c r="X420" s="179">
        <f t="shared" si="199"/>
        <v>0</v>
      </c>
    </row>
    <row r="421" spans="1:24" s="8" customFormat="1" hidden="1">
      <c r="A421" s="17">
        <f t="shared" si="196"/>
        <v>3</v>
      </c>
      <c r="B421" s="69"/>
      <c r="C421" s="73" t="s">
        <v>29</v>
      </c>
      <c r="D421" s="70" t="s">
        <v>115</v>
      </c>
      <c r="E421" s="110"/>
      <c r="F421" s="110"/>
      <c r="G421" s="110"/>
      <c r="H421" s="110"/>
      <c r="I421" s="111">
        <f>SUM(F421:H421)</f>
        <v>0</v>
      </c>
      <c r="J421" s="110"/>
      <c r="K421" s="110"/>
      <c r="L421" s="110"/>
      <c r="M421" s="111">
        <f>SUM(J421:L421)</f>
        <v>0</v>
      </c>
      <c r="N421" s="110"/>
      <c r="O421" s="110"/>
      <c r="P421" s="110"/>
      <c r="Q421" s="111">
        <f>SUM(N421:P421)</f>
        <v>0</v>
      </c>
      <c r="R421" s="110"/>
      <c r="S421" s="110"/>
      <c r="T421" s="110"/>
      <c r="U421" s="111">
        <f>SUM(R421:T421)</f>
        <v>0</v>
      </c>
      <c r="V421" s="111">
        <f>I421+M421+Q421+U421</f>
        <v>0</v>
      </c>
      <c r="W421" s="111">
        <f t="shared" si="198"/>
        <v>0</v>
      </c>
      <c r="X421" s="179">
        <f t="shared" si="199"/>
        <v>0</v>
      </c>
    </row>
    <row r="422" spans="1:24" s="8" customFormat="1" hidden="1">
      <c r="A422" s="92">
        <f>A423</f>
        <v>3</v>
      </c>
      <c r="B422" s="29"/>
      <c r="C422" s="25"/>
      <c r="D422" s="30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</row>
    <row r="423" spans="1:24" s="8" customFormat="1" hidden="1">
      <c r="A423" s="177">
        <f>MIN(A424:A430)</f>
        <v>3</v>
      </c>
      <c r="B423" s="29"/>
      <c r="C423" s="78" t="s">
        <v>123</v>
      </c>
      <c r="D423" s="30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</row>
    <row r="424" spans="1:24" s="8" customFormat="1" hidden="1">
      <c r="A424" s="17">
        <f t="shared" ref="A424:A430" si="212">IF(MAX(E424:Y424)=0,IF(MIN(E424:Y424)=0,3,2),2)</f>
        <v>3</v>
      </c>
      <c r="B424" s="29"/>
      <c r="C424" s="25" t="s">
        <v>121</v>
      </c>
      <c r="D424" s="70"/>
      <c r="E424" s="112">
        <f>SUM(E425:E426)</f>
        <v>0</v>
      </c>
      <c r="F424" s="112">
        <f t="shared" ref="F424:U424" si="213">SUM(F425:F426)</f>
        <v>0</v>
      </c>
      <c r="G424" s="112">
        <f t="shared" si="213"/>
        <v>0</v>
      </c>
      <c r="H424" s="112">
        <f t="shared" si="213"/>
        <v>0</v>
      </c>
      <c r="I424" s="112">
        <f t="shared" si="213"/>
        <v>0</v>
      </c>
      <c r="J424" s="112">
        <f t="shared" si="213"/>
        <v>0</v>
      </c>
      <c r="K424" s="112">
        <f t="shared" si="213"/>
        <v>0</v>
      </c>
      <c r="L424" s="112">
        <f t="shared" si="213"/>
        <v>0</v>
      </c>
      <c r="M424" s="112">
        <f t="shared" si="213"/>
        <v>0</v>
      </c>
      <c r="N424" s="112">
        <f t="shared" si="213"/>
        <v>0</v>
      </c>
      <c r="O424" s="112">
        <f t="shared" si="213"/>
        <v>0</v>
      </c>
      <c r="P424" s="112">
        <f t="shared" si="213"/>
        <v>0</v>
      </c>
      <c r="Q424" s="112">
        <f t="shared" si="213"/>
        <v>0</v>
      </c>
      <c r="R424" s="112">
        <f t="shared" si="213"/>
        <v>0</v>
      </c>
      <c r="S424" s="112">
        <f t="shared" si="213"/>
        <v>0</v>
      </c>
      <c r="T424" s="112">
        <f t="shared" si="213"/>
        <v>0</v>
      </c>
      <c r="U424" s="112">
        <f t="shared" si="213"/>
        <v>0</v>
      </c>
      <c r="V424" s="112">
        <f>SUM(V425:V426)</f>
        <v>0</v>
      </c>
      <c r="W424" s="112"/>
      <c r="X424" s="179"/>
    </row>
    <row r="425" spans="1:24" s="8" customFormat="1" hidden="1">
      <c r="A425" s="17">
        <f t="shared" si="212"/>
        <v>3</v>
      </c>
      <c r="B425" s="29"/>
      <c r="C425" s="101" t="s">
        <v>190</v>
      </c>
      <c r="D425" s="70"/>
      <c r="E425" s="110"/>
      <c r="F425" s="110"/>
      <c r="G425" s="110"/>
      <c r="H425" s="110"/>
      <c r="I425" s="180">
        <f>H425</f>
        <v>0</v>
      </c>
      <c r="J425" s="110"/>
      <c r="K425" s="110"/>
      <c r="L425" s="110"/>
      <c r="M425" s="180">
        <f>L425</f>
        <v>0</v>
      </c>
      <c r="N425" s="110"/>
      <c r="O425" s="110"/>
      <c r="P425" s="110"/>
      <c r="Q425" s="180">
        <f>P425</f>
        <v>0</v>
      </c>
      <c r="R425" s="110"/>
      <c r="S425" s="110"/>
      <c r="T425" s="110"/>
      <c r="U425" s="180">
        <f>T425</f>
        <v>0</v>
      </c>
      <c r="V425" s="180">
        <f>U425</f>
        <v>0</v>
      </c>
      <c r="W425" s="109"/>
      <c r="X425" s="179"/>
    </row>
    <row r="426" spans="1:24" s="8" customFormat="1" hidden="1">
      <c r="A426" s="17">
        <f t="shared" si="212"/>
        <v>3</v>
      </c>
      <c r="B426" s="29"/>
      <c r="C426" s="101" t="s">
        <v>191</v>
      </c>
      <c r="D426" s="70"/>
      <c r="E426" s="110"/>
      <c r="F426" s="110"/>
      <c r="G426" s="110"/>
      <c r="H426" s="110"/>
      <c r="I426" s="180">
        <f>H426</f>
        <v>0</v>
      </c>
      <c r="J426" s="110"/>
      <c r="K426" s="110"/>
      <c r="L426" s="110"/>
      <c r="M426" s="180">
        <f>L426</f>
        <v>0</v>
      </c>
      <c r="N426" s="110"/>
      <c r="O426" s="110"/>
      <c r="P426" s="110"/>
      <c r="Q426" s="180">
        <f>P426</f>
        <v>0</v>
      </c>
      <c r="R426" s="110"/>
      <c r="S426" s="110"/>
      <c r="T426" s="110"/>
      <c r="U426" s="180">
        <f>T426</f>
        <v>0</v>
      </c>
      <c r="V426" s="180">
        <f>U426</f>
        <v>0</v>
      </c>
      <c r="W426" s="109"/>
      <c r="X426" s="179"/>
    </row>
    <row r="427" spans="1:24" s="8" customFormat="1" hidden="1">
      <c r="A427" s="17">
        <f t="shared" si="212"/>
        <v>3</v>
      </c>
      <c r="B427" s="29"/>
      <c r="C427" s="25" t="s">
        <v>122</v>
      </c>
      <c r="D427" s="70"/>
      <c r="E427" s="112">
        <f>SUM(E428:E429)</f>
        <v>0</v>
      </c>
      <c r="F427" s="112">
        <f t="shared" ref="F427:U427" si="214">SUM(F428:F429)</f>
        <v>0</v>
      </c>
      <c r="G427" s="112">
        <f t="shared" si="214"/>
        <v>0</v>
      </c>
      <c r="H427" s="112">
        <f t="shared" si="214"/>
        <v>0</v>
      </c>
      <c r="I427" s="112">
        <f t="shared" si="214"/>
        <v>0</v>
      </c>
      <c r="J427" s="112">
        <f t="shared" si="214"/>
        <v>0</v>
      </c>
      <c r="K427" s="112">
        <f t="shared" si="214"/>
        <v>0</v>
      </c>
      <c r="L427" s="112">
        <f t="shared" si="214"/>
        <v>0</v>
      </c>
      <c r="M427" s="112">
        <f t="shared" si="214"/>
        <v>0</v>
      </c>
      <c r="N427" s="112">
        <f t="shared" si="214"/>
        <v>0</v>
      </c>
      <c r="O427" s="112">
        <f t="shared" si="214"/>
        <v>0</v>
      </c>
      <c r="P427" s="112">
        <f t="shared" si="214"/>
        <v>0</v>
      </c>
      <c r="Q427" s="112">
        <f t="shared" si="214"/>
        <v>0</v>
      </c>
      <c r="R427" s="112">
        <f t="shared" si="214"/>
        <v>0</v>
      </c>
      <c r="S427" s="112">
        <f t="shared" si="214"/>
        <v>0</v>
      </c>
      <c r="T427" s="112">
        <f t="shared" si="214"/>
        <v>0</v>
      </c>
      <c r="U427" s="112">
        <f t="shared" si="214"/>
        <v>0</v>
      </c>
      <c r="V427" s="112">
        <f>SUM(V428:V429)</f>
        <v>0</v>
      </c>
      <c r="W427" s="112"/>
      <c r="X427" s="179"/>
    </row>
    <row r="428" spans="1:24" s="8" customFormat="1" hidden="1">
      <c r="A428" s="17">
        <f t="shared" si="212"/>
        <v>3</v>
      </c>
      <c r="B428" s="29"/>
      <c r="C428" s="52" t="s">
        <v>198</v>
      </c>
      <c r="D428" s="70"/>
      <c r="E428" s="110"/>
      <c r="F428" s="110"/>
      <c r="G428" s="110"/>
      <c r="H428" s="110"/>
      <c r="I428" s="180">
        <f>ROUND(SUM(F428:H428)/3,0)</f>
        <v>0</v>
      </c>
      <c r="J428" s="110"/>
      <c r="K428" s="110"/>
      <c r="L428" s="110"/>
      <c r="M428" s="180">
        <f>ROUND(SUM(J428:L428)/3,0)</f>
        <v>0</v>
      </c>
      <c r="N428" s="110"/>
      <c r="O428" s="110"/>
      <c r="P428" s="110"/>
      <c r="Q428" s="180">
        <f>ROUND(SUM(N428:P428)/3,0)</f>
        <v>0</v>
      </c>
      <c r="R428" s="110"/>
      <c r="S428" s="110"/>
      <c r="T428" s="110"/>
      <c r="U428" s="180">
        <f>ROUND(SUM(R428:T428)/3,0)</f>
        <v>0</v>
      </c>
      <c r="V428" s="180">
        <f>ROUND(SUM(F428:H428,J428:L428,N428:P428,R428:T428)/12,0)</f>
        <v>0</v>
      </c>
      <c r="W428" s="109"/>
      <c r="X428" s="179"/>
    </row>
    <row r="429" spans="1:24" s="8" customFormat="1" hidden="1">
      <c r="A429" s="17">
        <f t="shared" si="212"/>
        <v>3</v>
      </c>
      <c r="B429" s="29"/>
      <c r="C429" s="52" t="s">
        <v>199</v>
      </c>
      <c r="D429" s="70"/>
      <c r="E429" s="110"/>
      <c r="F429" s="110"/>
      <c r="G429" s="110"/>
      <c r="H429" s="110"/>
      <c r="I429" s="180">
        <f>ROUND(SUM(F429:H429)/3,0)</f>
        <v>0</v>
      </c>
      <c r="J429" s="110"/>
      <c r="K429" s="110"/>
      <c r="L429" s="110"/>
      <c r="M429" s="180">
        <f>ROUND(SUM(J429:L429)/3,0)</f>
        <v>0</v>
      </c>
      <c r="N429" s="110"/>
      <c r="O429" s="110"/>
      <c r="P429" s="110"/>
      <c r="Q429" s="180">
        <f>ROUND(SUM(N429:P429)/3,0)</f>
        <v>0</v>
      </c>
      <c r="R429" s="110"/>
      <c r="S429" s="110"/>
      <c r="T429" s="110"/>
      <c r="U429" s="180">
        <f>ROUND(SUM(R429:T429)/3,0)</f>
        <v>0</v>
      </c>
      <c r="V429" s="180">
        <f>ROUND(SUM(F429:H429,J429:L429,N429:P429,R429:T429)/12,0)</f>
        <v>0</v>
      </c>
      <c r="W429" s="109"/>
      <c r="X429" s="179"/>
    </row>
    <row r="430" spans="1:24" s="8" customFormat="1" hidden="1">
      <c r="A430" s="17">
        <f t="shared" si="212"/>
        <v>3</v>
      </c>
      <c r="B430" s="29"/>
      <c r="C430" s="24" t="s">
        <v>192</v>
      </c>
      <c r="D430" s="70"/>
      <c r="E430" s="109">
        <f>IF(E427=0,0,E394/E427)</f>
        <v>0</v>
      </c>
      <c r="F430" s="109">
        <f t="shared" ref="F430:U430" si="215">IF(F427=0,0,F394/F427)</f>
        <v>0</v>
      </c>
      <c r="G430" s="109">
        <f t="shared" si="215"/>
        <v>0</v>
      </c>
      <c r="H430" s="109">
        <f t="shared" si="215"/>
        <v>0</v>
      </c>
      <c r="I430" s="109">
        <f t="shared" si="215"/>
        <v>0</v>
      </c>
      <c r="J430" s="109">
        <f t="shared" si="215"/>
        <v>0</v>
      </c>
      <c r="K430" s="109">
        <f t="shared" si="215"/>
        <v>0</v>
      </c>
      <c r="L430" s="109">
        <f t="shared" si="215"/>
        <v>0</v>
      </c>
      <c r="M430" s="109">
        <f t="shared" si="215"/>
        <v>0</v>
      </c>
      <c r="N430" s="109">
        <f t="shared" si="215"/>
        <v>0</v>
      </c>
      <c r="O430" s="109">
        <f t="shared" si="215"/>
        <v>0</v>
      </c>
      <c r="P430" s="109">
        <f t="shared" si="215"/>
        <v>0</v>
      </c>
      <c r="Q430" s="109">
        <f t="shared" si="215"/>
        <v>0</v>
      </c>
      <c r="R430" s="109">
        <f t="shared" si="215"/>
        <v>0</v>
      </c>
      <c r="S430" s="109">
        <f t="shared" si="215"/>
        <v>0</v>
      </c>
      <c r="T430" s="109">
        <f t="shared" si="215"/>
        <v>0</v>
      </c>
      <c r="U430" s="109">
        <f t="shared" si="215"/>
        <v>0</v>
      </c>
      <c r="V430" s="109">
        <f>IF(V427=0,0,V394/V427)</f>
        <v>0</v>
      </c>
      <c r="W430" s="109"/>
      <c r="X430" s="109"/>
    </row>
    <row r="431" spans="1:24" s="8" customFormat="1" hidden="1">
      <c r="A431" s="92">
        <f>A432</f>
        <v>3</v>
      </c>
      <c r="B431" s="93"/>
      <c r="C431" s="35"/>
      <c r="D431" s="53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19"/>
      <c r="R431" s="119"/>
      <c r="S431" s="119"/>
      <c r="T431" s="119"/>
      <c r="U431" s="119"/>
      <c r="V431" s="119"/>
      <c r="W431" s="119"/>
      <c r="X431" s="119"/>
    </row>
    <row r="432" spans="1:24" s="8" customFormat="1" hidden="1">
      <c r="A432" s="177">
        <f>MIN(A433:A472)</f>
        <v>3</v>
      </c>
      <c r="B432" s="93"/>
      <c r="C432" s="95" t="s">
        <v>151</v>
      </c>
      <c r="D432" s="53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19"/>
      <c r="R432" s="119"/>
      <c r="S432" s="119"/>
      <c r="T432" s="119"/>
      <c r="U432" s="119"/>
      <c r="V432" s="119"/>
      <c r="W432" s="119"/>
      <c r="X432" s="119"/>
    </row>
    <row r="433" spans="1:24" s="8" customFormat="1" hidden="1">
      <c r="A433" s="17">
        <f t="shared" ref="A433:A463" si="216">IF(MAX(E433:Y433)=0,IF(MIN(E433:Y433)=0,3,2),2)</f>
        <v>3</v>
      </c>
      <c r="B433" s="27"/>
      <c r="C433" s="81" t="s">
        <v>112</v>
      </c>
      <c r="D433" s="82"/>
      <c r="E433" s="109">
        <f>SUBTOTAL(9,E434:E463)</f>
        <v>0</v>
      </c>
      <c r="F433" s="109">
        <f t="shared" ref="F433:U433" si="217">SUBTOTAL(9,F434:F463)</f>
        <v>0</v>
      </c>
      <c r="G433" s="109">
        <f t="shared" si="217"/>
        <v>0</v>
      </c>
      <c r="H433" s="109">
        <f t="shared" si="217"/>
        <v>0</v>
      </c>
      <c r="I433" s="109">
        <f t="shared" si="217"/>
        <v>0</v>
      </c>
      <c r="J433" s="109">
        <f t="shared" si="217"/>
        <v>0</v>
      </c>
      <c r="K433" s="109">
        <f t="shared" si="217"/>
        <v>0</v>
      </c>
      <c r="L433" s="109">
        <f t="shared" si="217"/>
        <v>0</v>
      </c>
      <c r="M433" s="109">
        <f t="shared" si="217"/>
        <v>0</v>
      </c>
      <c r="N433" s="109">
        <f t="shared" si="217"/>
        <v>0</v>
      </c>
      <c r="O433" s="109">
        <f t="shared" si="217"/>
        <v>0</v>
      </c>
      <c r="P433" s="109">
        <f t="shared" si="217"/>
        <v>0</v>
      </c>
      <c r="Q433" s="109">
        <f t="shared" si="217"/>
        <v>0</v>
      </c>
      <c r="R433" s="109">
        <f t="shared" si="217"/>
        <v>0</v>
      </c>
      <c r="S433" s="109">
        <f t="shared" si="217"/>
        <v>0</v>
      </c>
      <c r="T433" s="109">
        <f t="shared" si="217"/>
        <v>0</v>
      </c>
      <c r="U433" s="109">
        <f t="shared" si="217"/>
        <v>0</v>
      </c>
      <c r="V433" s="109">
        <f>SUBTOTAL(9,V434:V463)</f>
        <v>0</v>
      </c>
      <c r="W433" s="112">
        <f t="shared" ref="W433:W463" si="218">E433-I433-M433-Q433-U433</f>
        <v>0</v>
      </c>
      <c r="X433" s="179">
        <f t="shared" ref="X433:X463" si="219">IF(E433&lt;&gt;0,V433/E433,0)</f>
        <v>0</v>
      </c>
    </row>
    <row r="434" spans="1:24" s="8" customFormat="1" hidden="1">
      <c r="A434" s="17">
        <f t="shared" si="216"/>
        <v>3</v>
      </c>
      <c r="B434" s="27" t="s">
        <v>171</v>
      </c>
      <c r="C434" s="75" t="s">
        <v>113</v>
      </c>
      <c r="D434" s="82"/>
      <c r="E434" s="109">
        <f>SUBTOTAL(9,E435:E454)</f>
        <v>0</v>
      </c>
      <c r="F434" s="109">
        <f t="shared" ref="F434:U434" si="220">SUBTOTAL(9,F435:F454)</f>
        <v>0</v>
      </c>
      <c r="G434" s="109">
        <f t="shared" si="220"/>
        <v>0</v>
      </c>
      <c r="H434" s="109">
        <f t="shared" si="220"/>
        <v>0</v>
      </c>
      <c r="I434" s="109">
        <f t="shared" si="220"/>
        <v>0</v>
      </c>
      <c r="J434" s="109">
        <f t="shared" si="220"/>
        <v>0</v>
      </c>
      <c r="K434" s="109">
        <f t="shared" si="220"/>
        <v>0</v>
      </c>
      <c r="L434" s="109">
        <f t="shared" si="220"/>
        <v>0</v>
      </c>
      <c r="M434" s="109">
        <f t="shared" si="220"/>
        <v>0</v>
      </c>
      <c r="N434" s="109">
        <f t="shared" si="220"/>
        <v>0</v>
      </c>
      <c r="O434" s="109">
        <f t="shared" si="220"/>
        <v>0</v>
      </c>
      <c r="P434" s="109">
        <f t="shared" si="220"/>
        <v>0</v>
      </c>
      <c r="Q434" s="109">
        <f t="shared" si="220"/>
        <v>0</v>
      </c>
      <c r="R434" s="109">
        <f t="shared" si="220"/>
        <v>0</v>
      </c>
      <c r="S434" s="109">
        <f t="shared" si="220"/>
        <v>0</v>
      </c>
      <c r="T434" s="109">
        <f t="shared" si="220"/>
        <v>0</v>
      </c>
      <c r="U434" s="109">
        <f t="shared" si="220"/>
        <v>0</v>
      </c>
      <c r="V434" s="109">
        <f>SUBTOTAL(9,V435:V454)</f>
        <v>0</v>
      </c>
      <c r="W434" s="112">
        <f t="shared" si="218"/>
        <v>0</v>
      </c>
      <c r="X434" s="179">
        <f t="shared" si="219"/>
        <v>0</v>
      </c>
    </row>
    <row r="435" spans="1:24" s="8" customFormat="1" hidden="1">
      <c r="A435" s="17">
        <f t="shared" si="216"/>
        <v>3</v>
      </c>
      <c r="B435" s="28"/>
      <c r="C435" s="74" t="s">
        <v>395</v>
      </c>
      <c r="D435" s="82"/>
      <c r="E435" s="109">
        <f>SUBTOTAL(9,E436:E445)</f>
        <v>0</v>
      </c>
      <c r="F435" s="109">
        <f t="shared" ref="F435:U435" si="221">SUBTOTAL(9,F436:F445)</f>
        <v>0</v>
      </c>
      <c r="G435" s="109">
        <f t="shared" si="221"/>
        <v>0</v>
      </c>
      <c r="H435" s="109">
        <f t="shared" si="221"/>
        <v>0</v>
      </c>
      <c r="I435" s="109">
        <f t="shared" si="221"/>
        <v>0</v>
      </c>
      <c r="J435" s="109">
        <f t="shared" si="221"/>
        <v>0</v>
      </c>
      <c r="K435" s="109">
        <f t="shared" si="221"/>
        <v>0</v>
      </c>
      <c r="L435" s="109">
        <f t="shared" si="221"/>
        <v>0</v>
      </c>
      <c r="M435" s="109">
        <f t="shared" si="221"/>
        <v>0</v>
      </c>
      <c r="N435" s="109">
        <f t="shared" si="221"/>
        <v>0</v>
      </c>
      <c r="O435" s="109">
        <f t="shared" si="221"/>
        <v>0</v>
      </c>
      <c r="P435" s="109">
        <f t="shared" si="221"/>
        <v>0</v>
      </c>
      <c r="Q435" s="109">
        <f t="shared" si="221"/>
        <v>0</v>
      </c>
      <c r="R435" s="109">
        <f t="shared" si="221"/>
        <v>0</v>
      </c>
      <c r="S435" s="109">
        <f t="shared" si="221"/>
        <v>0</v>
      </c>
      <c r="T435" s="109">
        <f t="shared" si="221"/>
        <v>0</v>
      </c>
      <c r="U435" s="109">
        <f t="shared" si="221"/>
        <v>0</v>
      </c>
      <c r="V435" s="109">
        <f>SUBTOTAL(9,V436:V445)</f>
        <v>0</v>
      </c>
      <c r="W435" s="112">
        <f t="shared" si="218"/>
        <v>0</v>
      </c>
      <c r="X435" s="179">
        <f t="shared" si="219"/>
        <v>0</v>
      </c>
    </row>
    <row r="436" spans="1:24" s="8" customFormat="1" ht="25.5" hidden="1">
      <c r="A436" s="17">
        <f t="shared" si="216"/>
        <v>3</v>
      </c>
      <c r="B436" s="67"/>
      <c r="C436" s="80" t="s">
        <v>142</v>
      </c>
      <c r="D436" s="58" t="s">
        <v>3</v>
      </c>
      <c r="E436" s="109">
        <f>SUBTOTAL(9,E437:E438)</f>
        <v>0</v>
      </c>
      <c r="F436" s="109">
        <f t="shared" ref="F436:U436" si="222">SUBTOTAL(9,F437:F438)</f>
        <v>0</v>
      </c>
      <c r="G436" s="109">
        <f t="shared" si="222"/>
        <v>0</v>
      </c>
      <c r="H436" s="109">
        <f t="shared" si="222"/>
        <v>0</v>
      </c>
      <c r="I436" s="109">
        <f t="shared" si="222"/>
        <v>0</v>
      </c>
      <c r="J436" s="109">
        <f t="shared" si="222"/>
        <v>0</v>
      </c>
      <c r="K436" s="109">
        <f t="shared" si="222"/>
        <v>0</v>
      </c>
      <c r="L436" s="109">
        <f t="shared" si="222"/>
        <v>0</v>
      </c>
      <c r="M436" s="109">
        <f t="shared" si="222"/>
        <v>0</v>
      </c>
      <c r="N436" s="109">
        <f t="shared" si="222"/>
        <v>0</v>
      </c>
      <c r="O436" s="109">
        <f t="shared" si="222"/>
        <v>0</v>
      </c>
      <c r="P436" s="109">
        <f t="shared" si="222"/>
        <v>0</v>
      </c>
      <c r="Q436" s="109">
        <f t="shared" si="222"/>
        <v>0</v>
      </c>
      <c r="R436" s="109">
        <f t="shared" si="222"/>
        <v>0</v>
      </c>
      <c r="S436" s="109">
        <f t="shared" si="222"/>
        <v>0</v>
      </c>
      <c r="T436" s="109">
        <f t="shared" si="222"/>
        <v>0</v>
      </c>
      <c r="U436" s="109">
        <f t="shared" si="222"/>
        <v>0</v>
      </c>
      <c r="V436" s="109">
        <f>SUBTOTAL(9,V437:V438)</f>
        <v>0</v>
      </c>
      <c r="W436" s="112">
        <f t="shared" si="218"/>
        <v>0</v>
      </c>
      <c r="X436" s="179">
        <f t="shared" si="219"/>
        <v>0</v>
      </c>
    </row>
    <row r="437" spans="1:24" s="8" customFormat="1" ht="25.5" hidden="1">
      <c r="A437" s="17">
        <f t="shared" si="216"/>
        <v>3</v>
      </c>
      <c r="B437" s="67"/>
      <c r="C437" s="134" t="s">
        <v>237</v>
      </c>
      <c r="D437" s="58" t="s">
        <v>235</v>
      </c>
      <c r="E437" s="110"/>
      <c r="F437" s="110"/>
      <c r="G437" s="110"/>
      <c r="H437" s="110"/>
      <c r="I437" s="111">
        <f>SUM(F437:H437)</f>
        <v>0</v>
      </c>
      <c r="J437" s="110"/>
      <c r="K437" s="110"/>
      <c r="L437" s="110"/>
      <c r="M437" s="111">
        <f>SUM(J437:L437)</f>
        <v>0</v>
      </c>
      <c r="N437" s="110"/>
      <c r="O437" s="110"/>
      <c r="P437" s="110"/>
      <c r="Q437" s="111">
        <f>SUM(N437:P437)</f>
        <v>0</v>
      </c>
      <c r="R437" s="110"/>
      <c r="S437" s="110"/>
      <c r="T437" s="110"/>
      <c r="U437" s="111">
        <f>SUM(R437:T437)</f>
        <v>0</v>
      </c>
      <c r="V437" s="111">
        <f>I437+M437+Q437+U437</f>
        <v>0</v>
      </c>
      <c r="W437" s="111">
        <f t="shared" si="218"/>
        <v>0</v>
      </c>
      <c r="X437" s="179">
        <f t="shared" si="219"/>
        <v>0</v>
      </c>
    </row>
    <row r="438" spans="1:24" s="8" customFormat="1" ht="25.5" hidden="1">
      <c r="A438" s="17">
        <f t="shared" si="216"/>
        <v>3</v>
      </c>
      <c r="B438" s="67"/>
      <c r="C438" s="134" t="s">
        <v>238</v>
      </c>
      <c r="D438" s="58" t="s">
        <v>236</v>
      </c>
      <c r="E438" s="110"/>
      <c r="F438" s="110"/>
      <c r="G438" s="110"/>
      <c r="H438" s="110"/>
      <c r="I438" s="111">
        <f>SUM(F438:H438)</f>
        <v>0</v>
      </c>
      <c r="J438" s="110"/>
      <c r="K438" s="110"/>
      <c r="L438" s="110"/>
      <c r="M438" s="111">
        <f>SUM(J438:L438)</f>
        <v>0</v>
      </c>
      <c r="N438" s="110"/>
      <c r="O438" s="110"/>
      <c r="P438" s="110"/>
      <c r="Q438" s="111">
        <f>SUM(N438:P438)</f>
        <v>0</v>
      </c>
      <c r="R438" s="110"/>
      <c r="S438" s="110"/>
      <c r="T438" s="110"/>
      <c r="U438" s="111">
        <f>SUM(R438:T438)</f>
        <v>0</v>
      </c>
      <c r="V438" s="111">
        <f>I438+M438+Q438+U438</f>
        <v>0</v>
      </c>
      <c r="W438" s="111">
        <f t="shared" si="218"/>
        <v>0</v>
      </c>
      <c r="X438" s="179">
        <f t="shared" si="219"/>
        <v>0</v>
      </c>
    </row>
    <row r="439" spans="1:24" s="8" customFormat="1" hidden="1">
      <c r="A439" s="17">
        <f t="shared" si="216"/>
        <v>3</v>
      </c>
      <c r="B439" s="68"/>
      <c r="C439" s="135" t="s">
        <v>141</v>
      </c>
      <c r="D439" s="59" t="s">
        <v>4</v>
      </c>
      <c r="E439" s="110"/>
      <c r="F439" s="110"/>
      <c r="G439" s="110"/>
      <c r="H439" s="110"/>
      <c r="I439" s="111">
        <f>SUM(F439:H439)</f>
        <v>0</v>
      </c>
      <c r="J439" s="110"/>
      <c r="K439" s="110"/>
      <c r="L439" s="110"/>
      <c r="M439" s="111">
        <f>SUM(J439:L439)</f>
        <v>0</v>
      </c>
      <c r="N439" s="110"/>
      <c r="O439" s="110"/>
      <c r="P439" s="110"/>
      <c r="Q439" s="111">
        <f>SUM(N439:P439)</f>
        <v>0</v>
      </c>
      <c r="R439" s="110"/>
      <c r="S439" s="110"/>
      <c r="T439" s="110"/>
      <c r="U439" s="111">
        <f>SUM(R439:T439)</f>
        <v>0</v>
      </c>
      <c r="V439" s="111">
        <f>I439+M439+Q439+U439</f>
        <v>0</v>
      </c>
      <c r="W439" s="111">
        <f t="shared" si="218"/>
        <v>0</v>
      </c>
      <c r="X439" s="179">
        <f t="shared" si="219"/>
        <v>0</v>
      </c>
    </row>
    <row r="440" spans="1:24" s="8" customFormat="1" hidden="1">
      <c r="A440" s="17">
        <f t="shared" si="216"/>
        <v>3</v>
      </c>
      <c r="B440" s="68"/>
      <c r="C440" s="80" t="s">
        <v>226</v>
      </c>
      <c r="D440" s="83" t="s">
        <v>227</v>
      </c>
      <c r="E440" s="109">
        <f>SUBTOTAL(9,E441:E444)</f>
        <v>0</v>
      </c>
      <c r="F440" s="109">
        <f t="shared" ref="F440:U440" si="223">SUBTOTAL(9,F441:F444)</f>
        <v>0</v>
      </c>
      <c r="G440" s="109">
        <f t="shared" si="223"/>
        <v>0</v>
      </c>
      <c r="H440" s="109">
        <f t="shared" si="223"/>
        <v>0</v>
      </c>
      <c r="I440" s="109">
        <f t="shared" si="223"/>
        <v>0</v>
      </c>
      <c r="J440" s="109">
        <f t="shared" si="223"/>
        <v>0</v>
      </c>
      <c r="K440" s="109">
        <f t="shared" si="223"/>
        <v>0</v>
      </c>
      <c r="L440" s="109">
        <f t="shared" si="223"/>
        <v>0</v>
      </c>
      <c r="M440" s="109">
        <f t="shared" si="223"/>
        <v>0</v>
      </c>
      <c r="N440" s="109">
        <f t="shared" si="223"/>
        <v>0</v>
      </c>
      <c r="O440" s="109">
        <f t="shared" si="223"/>
        <v>0</v>
      </c>
      <c r="P440" s="109">
        <f t="shared" si="223"/>
        <v>0</v>
      </c>
      <c r="Q440" s="109">
        <f t="shared" si="223"/>
        <v>0</v>
      </c>
      <c r="R440" s="109">
        <f t="shared" si="223"/>
        <v>0</v>
      </c>
      <c r="S440" s="109">
        <f t="shared" si="223"/>
        <v>0</v>
      </c>
      <c r="T440" s="109">
        <f t="shared" si="223"/>
        <v>0</v>
      </c>
      <c r="U440" s="109">
        <f t="shared" si="223"/>
        <v>0</v>
      </c>
      <c r="V440" s="109">
        <f>SUBTOTAL(9,V441:V444)</f>
        <v>0</v>
      </c>
      <c r="W440" s="112">
        <f t="shared" si="218"/>
        <v>0</v>
      </c>
      <c r="X440" s="179">
        <f t="shared" si="219"/>
        <v>0</v>
      </c>
    </row>
    <row r="441" spans="1:24" s="8" customFormat="1" ht="25.5" hidden="1">
      <c r="A441" s="17">
        <f t="shared" si="216"/>
        <v>3</v>
      </c>
      <c r="B441" s="68"/>
      <c r="C441" s="136" t="s">
        <v>140</v>
      </c>
      <c r="D441" s="83" t="s">
        <v>131</v>
      </c>
      <c r="E441" s="110"/>
      <c r="F441" s="110"/>
      <c r="G441" s="110"/>
      <c r="H441" s="110"/>
      <c r="I441" s="111">
        <f t="shared" ref="I441:I454" si="224">SUM(F441:H441)</f>
        <v>0</v>
      </c>
      <c r="J441" s="110"/>
      <c r="K441" s="110"/>
      <c r="L441" s="110"/>
      <c r="M441" s="111">
        <f t="shared" ref="M441:M454" si="225">SUM(J441:L441)</f>
        <v>0</v>
      </c>
      <c r="N441" s="110"/>
      <c r="O441" s="110"/>
      <c r="P441" s="110"/>
      <c r="Q441" s="111">
        <f t="shared" ref="Q441:Q454" si="226">SUM(N441:P441)</f>
        <v>0</v>
      </c>
      <c r="R441" s="110"/>
      <c r="S441" s="110"/>
      <c r="T441" s="110"/>
      <c r="U441" s="111">
        <f t="shared" ref="U441:U454" si="227">SUM(R441:T441)</f>
        <v>0</v>
      </c>
      <c r="V441" s="111">
        <f t="shared" ref="V441:V449" si="228">I441+M441+Q441+U441</f>
        <v>0</v>
      </c>
      <c r="W441" s="111">
        <f t="shared" si="218"/>
        <v>0</v>
      </c>
      <c r="X441" s="179">
        <f t="shared" si="219"/>
        <v>0</v>
      </c>
    </row>
    <row r="442" spans="1:24" s="8" customFormat="1" hidden="1">
      <c r="A442" s="17">
        <f t="shared" si="216"/>
        <v>3</v>
      </c>
      <c r="B442" s="68"/>
      <c r="C442" s="134" t="s">
        <v>137</v>
      </c>
      <c r="D442" s="83" t="s">
        <v>133</v>
      </c>
      <c r="E442" s="110"/>
      <c r="F442" s="110"/>
      <c r="G442" s="110"/>
      <c r="H442" s="110"/>
      <c r="I442" s="111">
        <f t="shared" si="224"/>
        <v>0</v>
      </c>
      <c r="J442" s="110"/>
      <c r="K442" s="110"/>
      <c r="L442" s="110"/>
      <c r="M442" s="111">
        <f t="shared" si="225"/>
        <v>0</v>
      </c>
      <c r="N442" s="110"/>
      <c r="O442" s="110"/>
      <c r="P442" s="110"/>
      <c r="Q442" s="111">
        <f t="shared" si="226"/>
        <v>0</v>
      </c>
      <c r="R442" s="110"/>
      <c r="S442" s="110"/>
      <c r="T442" s="110"/>
      <c r="U442" s="111">
        <f t="shared" si="227"/>
        <v>0</v>
      </c>
      <c r="V442" s="111">
        <f t="shared" si="228"/>
        <v>0</v>
      </c>
      <c r="W442" s="111">
        <f t="shared" si="218"/>
        <v>0</v>
      </c>
      <c r="X442" s="179">
        <f t="shared" si="219"/>
        <v>0</v>
      </c>
    </row>
    <row r="443" spans="1:24" s="8" customFormat="1" ht="25.5" hidden="1">
      <c r="A443" s="17">
        <f t="shared" si="216"/>
        <v>3</v>
      </c>
      <c r="B443" s="68"/>
      <c r="C443" s="134" t="s">
        <v>665</v>
      </c>
      <c r="D443" s="83" t="s">
        <v>134</v>
      </c>
      <c r="E443" s="110"/>
      <c r="F443" s="110"/>
      <c r="G443" s="110"/>
      <c r="H443" s="110"/>
      <c r="I443" s="111">
        <f t="shared" si="224"/>
        <v>0</v>
      </c>
      <c r="J443" s="110"/>
      <c r="K443" s="110"/>
      <c r="L443" s="110"/>
      <c r="M443" s="111">
        <f t="shared" si="225"/>
        <v>0</v>
      </c>
      <c r="N443" s="110"/>
      <c r="O443" s="110"/>
      <c r="P443" s="110"/>
      <c r="Q443" s="111">
        <f t="shared" si="226"/>
        <v>0</v>
      </c>
      <c r="R443" s="110"/>
      <c r="S443" s="110"/>
      <c r="T443" s="110"/>
      <c r="U443" s="111">
        <f t="shared" si="227"/>
        <v>0</v>
      </c>
      <c r="V443" s="111">
        <f t="shared" si="228"/>
        <v>0</v>
      </c>
      <c r="W443" s="111">
        <f t="shared" si="218"/>
        <v>0</v>
      </c>
      <c r="X443" s="179">
        <f t="shared" si="219"/>
        <v>0</v>
      </c>
    </row>
    <row r="444" spans="1:24" s="8" customFormat="1" ht="25.5" hidden="1">
      <c r="A444" s="17">
        <f t="shared" si="216"/>
        <v>3</v>
      </c>
      <c r="B444" s="68"/>
      <c r="C444" s="134" t="s">
        <v>138</v>
      </c>
      <c r="D444" s="83" t="s">
        <v>135</v>
      </c>
      <c r="E444" s="110"/>
      <c r="F444" s="110"/>
      <c r="G444" s="110"/>
      <c r="H444" s="110"/>
      <c r="I444" s="111">
        <f t="shared" si="224"/>
        <v>0</v>
      </c>
      <c r="J444" s="110"/>
      <c r="K444" s="110"/>
      <c r="L444" s="110"/>
      <c r="M444" s="111">
        <f t="shared" si="225"/>
        <v>0</v>
      </c>
      <c r="N444" s="110"/>
      <c r="O444" s="110"/>
      <c r="P444" s="110"/>
      <c r="Q444" s="111">
        <f t="shared" si="226"/>
        <v>0</v>
      </c>
      <c r="R444" s="110"/>
      <c r="S444" s="110"/>
      <c r="T444" s="110"/>
      <c r="U444" s="111">
        <f t="shared" si="227"/>
        <v>0</v>
      </c>
      <c r="V444" s="111">
        <f t="shared" si="228"/>
        <v>0</v>
      </c>
      <c r="W444" s="111">
        <f t="shared" si="218"/>
        <v>0</v>
      </c>
      <c r="X444" s="179">
        <f t="shared" si="219"/>
        <v>0</v>
      </c>
    </row>
    <row r="445" spans="1:24" s="8" customFormat="1" hidden="1">
      <c r="A445" s="17">
        <f t="shared" si="216"/>
        <v>3</v>
      </c>
      <c r="B445" s="68"/>
      <c r="C445" s="79" t="s">
        <v>139</v>
      </c>
      <c r="D445" s="83" t="s">
        <v>6</v>
      </c>
      <c r="E445" s="110"/>
      <c r="F445" s="110"/>
      <c r="G445" s="110"/>
      <c r="H445" s="110"/>
      <c r="I445" s="111">
        <f t="shared" si="224"/>
        <v>0</v>
      </c>
      <c r="J445" s="110"/>
      <c r="K445" s="110"/>
      <c r="L445" s="110"/>
      <c r="M445" s="111">
        <f t="shared" si="225"/>
        <v>0</v>
      </c>
      <c r="N445" s="110"/>
      <c r="O445" s="110"/>
      <c r="P445" s="110"/>
      <c r="Q445" s="111">
        <f t="shared" si="226"/>
        <v>0</v>
      </c>
      <c r="R445" s="110"/>
      <c r="S445" s="110"/>
      <c r="T445" s="110"/>
      <c r="U445" s="111">
        <f t="shared" si="227"/>
        <v>0</v>
      </c>
      <c r="V445" s="111">
        <f t="shared" si="228"/>
        <v>0</v>
      </c>
      <c r="W445" s="111">
        <f t="shared" si="218"/>
        <v>0</v>
      </c>
      <c r="X445" s="179">
        <f t="shared" si="219"/>
        <v>0</v>
      </c>
    </row>
    <row r="446" spans="1:24" s="8" customFormat="1" hidden="1">
      <c r="A446" s="17">
        <f t="shared" si="216"/>
        <v>3</v>
      </c>
      <c r="B446" s="68"/>
      <c r="C446" s="86" t="s">
        <v>95</v>
      </c>
      <c r="D446" s="59" t="s">
        <v>7</v>
      </c>
      <c r="E446" s="110"/>
      <c r="F446" s="110"/>
      <c r="G446" s="110"/>
      <c r="H446" s="110"/>
      <c r="I446" s="111">
        <f t="shared" si="224"/>
        <v>0</v>
      </c>
      <c r="J446" s="110"/>
      <c r="K446" s="110"/>
      <c r="L446" s="110"/>
      <c r="M446" s="111">
        <f t="shared" si="225"/>
        <v>0</v>
      </c>
      <c r="N446" s="110"/>
      <c r="O446" s="110"/>
      <c r="P446" s="110"/>
      <c r="Q446" s="111">
        <f t="shared" si="226"/>
        <v>0</v>
      </c>
      <c r="R446" s="110"/>
      <c r="S446" s="110"/>
      <c r="T446" s="110"/>
      <c r="U446" s="111">
        <f t="shared" si="227"/>
        <v>0</v>
      </c>
      <c r="V446" s="111">
        <f t="shared" si="228"/>
        <v>0</v>
      </c>
      <c r="W446" s="111">
        <f t="shared" si="218"/>
        <v>0</v>
      </c>
      <c r="X446" s="179">
        <f t="shared" si="219"/>
        <v>0</v>
      </c>
    </row>
    <row r="447" spans="1:24" s="8" customFormat="1" hidden="1">
      <c r="A447" s="17">
        <f t="shared" si="216"/>
        <v>3</v>
      </c>
      <c r="B447" s="68"/>
      <c r="C447" s="86" t="s">
        <v>278</v>
      </c>
      <c r="D447" s="59" t="s">
        <v>12</v>
      </c>
      <c r="E447" s="110"/>
      <c r="F447" s="110"/>
      <c r="G447" s="110"/>
      <c r="H447" s="110"/>
      <c r="I447" s="111">
        <f t="shared" si="224"/>
        <v>0</v>
      </c>
      <c r="J447" s="110"/>
      <c r="K447" s="110"/>
      <c r="L447" s="110"/>
      <c r="M447" s="111">
        <f t="shared" si="225"/>
        <v>0</v>
      </c>
      <c r="N447" s="110"/>
      <c r="O447" s="110"/>
      <c r="P447" s="110"/>
      <c r="Q447" s="111">
        <f t="shared" si="226"/>
        <v>0</v>
      </c>
      <c r="R447" s="110"/>
      <c r="S447" s="110"/>
      <c r="T447" s="110"/>
      <c r="U447" s="111">
        <f t="shared" si="227"/>
        <v>0</v>
      </c>
      <c r="V447" s="111">
        <f t="shared" si="228"/>
        <v>0</v>
      </c>
      <c r="W447" s="111">
        <f t="shared" si="218"/>
        <v>0</v>
      </c>
      <c r="X447" s="179">
        <f t="shared" si="219"/>
        <v>0</v>
      </c>
    </row>
    <row r="448" spans="1:24" s="8" customFormat="1" hidden="1">
      <c r="A448" s="17">
        <f t="shared" si="216"/>
        <v>3</v>
      </c>
      <c r="B448" s="69"/>
      <c r="C448" s="73" t="s">
        <v>116</v>
      </c>
      <c r="D448" s="71" t="s">
        <v>22</v>
      </c>
      <c r="E448" s="110"/>
      <c r="F448" s="110"/>
      <c r="G448" s="110"/>
      <c r="H448" s="110"/>
      <c r="I448" s="111">
        <f t="shared" si="224"/>
        <v>0</v>
      </c>
      <c r="J448" s="110"/>
      <c r="K448" s="110"/>
      <c r="L448" s="110"/>
      <c r="M448" s="111">
        <f t="shared" si="225"/>
        <v>0</v>
      </c>
      <c r="N448" s="110"/>
      <c r="O448" s="110"/>
      <c r="P448" s="110"/>
      <c r="Q448" s="111">
        <f t="shared" si="226"/>
        <v>0</v>
      </c>
      <c r="R448" s="110"/>
      <c r="S448" s="110"/>
      <c r="T448" s="110"/>
      <c r="U448" s="111">
        <f t="shared" si="227"/>
        <v>0</v>
      </c>
      <c r="V448" s="111">
        <f t="shared" si="228"/>
        <v>0</v>
      </c>
      <c r="W448" s="111">
        <f t="shared" si="218"/>
        <v>0</v>
      </c>
      <c r="X448" s="179">
        <f t="shared" si="219"/>
        <v>0</v>
      </c>
    </row>
    <row r="449" spans="1:24" s="8" customFormat="1" hidden="1">
      <c r="A449" s="17">
        <f t="shared" si="216"/>
        <v>3</v>
      </c>
      <c r="B449" s="69"/>
      <c r="C449" s="73" t="s">
        <v>97</v>
      </c>
      <c r="D449" s="70" t="s">
        <v>24</v>
      </c>
      <c r="E449" s="110"/>
      <c r="F449" s="110"/>
      <c r="G449" s="110"/>
      <c r="H449" s="110"/>
      <c r="I449" s="111">
        <f t="shared" si="224"/>
        <v>0</v>
      </c>
      <c r="J449" s="110"/>
      <c r="K449" s="110"/>
      <c r="L449" s="110"/>
      <c r="M449" s="111">
        <f t="shared" si="225"/>
        <v>0</v>
      </c>
      <c r="N449" s="110"/>
      <c r="O449" s="110"/>
      <c r="P449" s="110"/>
      <c r="Q449" s="111">
        <f t="shared" si="226"/>
        <v>0</v>
      </c>
      <c r="R449" s="110"/>
      <c r="S449" s="110"/>
      <c r="T449" s="110"/>
      <c r="U449" s="111">
        <f t="shared" si="227"/>
        <v>0</v>
      </c>
      <c r="V449" s="111">
        <f t="shared" si="228"/>
        <v>0</v>
      </c>
      <c r="W449" s="111">
        <f t="shared" si="218"/>
        <v>0</v>
      </c>
      <c r="X449" s="179">
        <f t="shared" si="219"/>
        <v>0</v>
      </c>
    </row>
    <row r="450" spans="1:24" s="8" customFormat="1" hidden="1">
      <c r="A450" s="17">
        <f t="shared" si="216"/>
        <v>3</v>
      </c>
      <c r="B450" s="28"/>
      <c r="C450" s="74" t="s">
        <v>405</v>
      </c>
      <c r="D450" s="82"/>
      <c r="E450" s="109">
        <f>SUBTOTAL(9,E451:E453)</f>
        <v>0</v>
      </c>
      <c r="F450" s="109">
        <f t="shared" ref="F450:U450" si="229">SUBTOTAL(9,F451:F453)</f>
        <v>0</v>
      </c>
      <c r="G450" s="109">
        <f t="shared" si="229"/>
        <v>0</v>
      </c>
      <c r="H450" s="109">
        <f t="shared" si="229"/>
        <v>0</v>
      </c>
      <c r="I450" s="109">
        <f t="shared" si="229"/>
        <v>0</v>
      </c>
      <c r="J450" s="109">
        <f t="shared" si="229"/>
        <v>0</v>
      </c>
      <c r="K450" s="109">
        <f t="shared" si="229"/>
        <v>0</v>
      </c>
      <c r="L450" s="109">
        <f t="shared" si="229"/>
        <v>0</v>
      </c>
      <c r="M450" s="109">
        <f t="shared" si="229"/>
        <v>0</v>
      </c>
      <c r="N450" s="109">
        <f t="shared" si="229"/>
        <v>0</v>
      </c>
      <c r="O450" s="109">
        <f t="shared" si="229"/>
        <v>0</v>
      </c>
      <c r="P450" s="109">
        <f t="shared" si="229"/>
        <v>0</v>
      </c>
      <c r="Q450" s="109">
        <f t="shared" si="229"/>
        <v>0</v>
      </c>
      <c r="R450" s="109">
        <f t="shared" si="229"/>
        <v>0</v>
      </c>
      <c r="S450" s="109">
        <f t="shared" si="229"/>
        <v>0</v>
      </c>
      <c r="T450" s="109">
        <f t="shared" si="229"/>
        <v>0</v>
      </c>
      <c r="U450" s="109">
        <f t="shared" si="229"/>
        <v>0</v>
      </c>
      <c r="V450" s="109">
        <f>SUBTOTAL(9,V451:V453)</f>
        <v>0</v>
      </c>
      <c r="W450" s="112">
        <f t="shared" si="218"/>
        <v>0</v>
      </c>
      <c r="X450" s="179">
        <f t="shared" si="219"/>
        <v>0</v>
      </c>
    </row>
    <row r="451" spans="1:24" s="8" customFormat="1" hidden="1">
      <c r="A451" s="17">
        <f t="shared" si="216"/>
        <v>3</v>
      </c>
      <c r="B451" s="69"/>
      <c r="C451" s="102" t="s">
        <v>406</v>
      </c>
      <c r="D451" s="70" t="s">
        <v>118</v>
      </c>
      <c r="E451" s="110"/>
      <c r="F451" s="110"/>
      <c r="G451" s="110"/>
      <c r="H451" s="110"/>
      <c r="I451" s="111">
        <f t="shared" si="224"/>
        <v>0</v>
      </c>
      <c r="J451" s="110"/>
      <c r="K451" s="110"/>
      <c r="L451" s="110"/>
      <c r="M451" s="111">
        <f t="shared" si="225"/>
        <v>0</v>
      </c>
      <c r="N451" s="110"/>
      <c r="O451" s="110"/>
      <c r="P451" s="110"/>
      <c r="Q451" s="111">
        <f t="shared" si="226"/>
        <v>0</v>
      </c>
      <c r="R451" s="110"/>
      <c r="S451" s="110"/>
      <c r="T451" s="110"/>
      <c r="U451" s="111">
        <f t="shared" si="227"/>
        <v>0</v>
      </c>
      <c r="V451" s="111">
        <f>I451+M451+Q451+U451</f>
        <v>0</v>
      </c>
      <c r="W451" s="111">
        <f t="shared" si="218"/>
        <v>0</v>
      </c>
      <c r="X451" s="179">
        <f t="shared" si="219"/>
        <v>0</v>
      </c>
    </row>
    <row r="452" spans="1:24" s="8" customFormat="1" hidden="1">
      <c r="A452" s="17">
        <f t="shared" si="216"/>
        <v>3</v>
      </c>
      <c r="B452" s="69"/>
      <c r="C452" s="188" t="s">
        <v>428</v>
      </c>
      <c r="D452" s="189" t="s">
        <v>429</v>
      </c>
      <c r="E452" s="110"/>
      <c r="F452" s="110"/>
      <c r="G452" s="110"/>
      <c r="H452" s="110"/>
      <c r="I452" s="111">
        <f t="shared" si="224"/>
        <v>0</v>
      </c>
      <c r="J452" s="110"/>
      <c r="K452" s="110"/>
      <c r="L452" s="110"/>
      <c r="M452" s="111">
        <f t="shared" si="225"/>
        <v>0</v>
      </c>
      <c r="N452" s="110"/>
      <c r="O452" s="110"/>
      <c r="P452" s="110"/>
      <c r="Q452" s="111">
        <f t="shared" si="226"/>
        <v>0</v>
      </c>
      <c r="R452" s="110"/>
      <c r="S452" s="110"/>
      <c r="T452" s="110"/>
      <c r="U452" s="111">
        <f t="shared" si="227"/>
        <v>0</v>
      </c>
      <c r="V452" s="111">
        <f>I452+M452+Q452+U452</f>
        <v>0</v>
      </c>
      <c r="W452" s="111">
        <f t="shared" si="218"/>
        <v>0</v>
      </c>
      <c r="X452" s="179">
        <f t="shared" si="219"/>
        <v>0</v>
      </c>
    </row>
    <row r="453" spans="1:24" s="8" customFormat="1" ht="25.5" hidden="1">
      <c r="A453" s="17">
        <f t="shared" si="216"/>
        <v>3</v>
      </c>
      <c r="B453" s="69"/>
      <c r="C453" s="102" t="s">
        <v>427</v>
      </c>
      <c r="D453" s="71" t="s">
        <v>26</v>
      </c>
      <c r="E453" s="110"/>
      <c r="F453" s="110"/>
      <c r="G453" s="110"/>
      <c r="H453" s="110"/>
      <c r="I453" s="111">
        <f t="shared" si="224"/>
        <v>0</v>
      </c>
      <c r="J453" s="110"/>
      <c r="K453" s="110"/>
      <c r="L453" s="110"/>
      <c r="M453" s="111">
        <f t="shared" si="225"/>
        <v>0</v>
      </c>
      <c r="N453" s="110"/>
      <c r="O453" s="110"/>
      <c r="P453" s="110"/>
      <c r="Q453" s="111">
        <f t="shared" si="226"/>
        <v>0</v>
      </c>
      <c r="R453" s="110"/>
      <c r="S453" s="110"/>
      <c r="T453" s="110"/>
      <c r="U453" s="111">
        <f t="shared" si="227"/>
        <v>0</v>
      </c>
      <c r="V453" s="111">
        <f>I453+M453+Q453+U453</f>
        <v>0</v>
      </c>
      <c r="W453" s="111">
        <f t="shared" si="218"/>
        <v>0</v>
      </c>
      <c r="X453" s="179">
        <f t="shared" si="219"/>
        <v>0</v>
      </c>
    </row>
    <row r="454" spans="1:24" s="8" customFormat="1" ht="25.5" hidden="1">
      <c r="A454" s="17">
        <f t="shared" si="216"/>
        <v>3</v>
      </c>
      <c r="B454" s="69"/>
      <c r="C454" s="74" t="s">
        <v>117</v>
      </c>
      <c r="D454" s="71" t="s">
        <v>27</v>
      </c>
      <c r="E454" s="110"/>
      <c r="F454" s="110"/>
      <c r="G454" s="110"/>
      <c r="H454" s="110"/>
      <c r="I454" s="111">
        <f t="shared" si="224"/>
        <v>0</v>
      </c>
      <c r="J454" s="110"/>
      <c r="K454" s="110"/>
      <c r="L454" s="110"/>
      <c r="M454" s="111">
        <f t="shared" si="225"/>
        <v>0</v>
      </c>
      <c r="N454" s="110"/>
      <c r="O454" s="110"/>
      <c r="P454" s="110"/>
      <c r="Q454" s="111">
        <f t="shared" si="226"/>
        <v>0</v>
      </c>
      <c r="R454" s="110"/>
      <c r="S454" s="110"/>
      <c r="T454" s="110"/>
      <c r="U454" s="111">
        <f t="shared" si="227"/>
        <v>0</v>
      </c>
      <c r="V454" s="111">
        <f>I454+M454+Q454+U454</f>
        <v>0</v>
      </c>
      <c r="W454" s="111">
        <f t="shared" si="218"/>
        <v>0</v>
      </c>
      <c r="X454" s="179">
        <f t="shared" si="219"/>
        <v>0</v>
      </c>
    </row>
    <row r="455" spans="1:24" s="8" customFormat="1" hidden="1">
      <c r="A455" s="17">
        <f t="shared" si="216"/>
        <v>3</v>
      </c>
      <c r="B455" s="27" t="s">
        <v>14</v>
      </c>
      <c r="C455" s="75" t="s">
        <v>279</v>
      </c>
      <c r="D455" s="71" t="s">
        <v>216</v>
      </c>
      <c r="E455" s="109">
        <f>SUBTOTAL(9,E456:E457)</f>
        <v>0</v>
      </c>
      <c r="F455" s="109">
        <f t="shared" ref="F455:U455" si="230">SUBTOTAL(9,F456:F457)</f>
        <v>0</v>
      </c>
      <c r="G455" s="109">
        <f t="shared" si="230"/>
        <v>0</v>
      </c>
      <c r="H455" s="109">
        <f t="shared" si="230"/>
        <v>0</v>
      </c>
      <c r="I455" s="109">
        <f t="shared" si="230"/>
        <v>0</v>
      </c>
      <c r="J455" s="109">
        <f t="shared" si="230"/>
        <v>0</v>
      </c>
      <c r="K455" s="109">
        <f t="shared" si="230"/>
        <v>0</v>
      </c>
      <c r="L455" s="109">
        <f t="shared" si="230"/>
        <v>0</v>
      </c>
      <c r="M455" s="109">
        <f t="shared" si="230"/>
        <v>0</v>
      </c>
      <c r="N455" s="109">
        <f t="shared" si="230"/>
        <v>0</v>
      </c>
      <c r="O455" s="109">
        <f t="shared" si="230"/>
        <v>0</v>
      </c>
      <c r="P455" s="109">
        <f t="shared" si="230"/>
        <v>0</v>
      </c>
      <c r="Q455" s="109">
        <f t="shared" si="230"/>
        <v>0</v>
      </c>
      <c r="R455" s="109">
        <f t="shared" si="230"/>
        <v>0</v>
      </c>
      <c r="S455" s="109">
        <f t="shared" si="230"/>
        <v>0</v>
      </c>
      <c r="T455" s="109">
        <f t="shared" si="230"/>
        <v>0</v>
      </c>
      <c r="U455" s="109">
        <f t="shared" si="230"/>
        <v>0</v>
      </c>
      <c r="V455" s="109">
        <f>SUBTOTAL(9,V456:V457)</f>
        <v>0</v>
      </c>
      <c r="W455" s="112">
        <f t="shared" si="218"/>
        <v>0</v>
      </c>
      <c r="X455" s="179">
        <f t="shared" si="219"/>
        <v>0</v>
      </c>
    </row>
    <row r="456" spans="1:24" s="8" customFormat="1" hidden="1">
      <c r="A456" s="17">
        <f t="shared" si="216"/>
        <v>3</v>
      </c>
      <c r="B456" s="69"/>
      <c r="C456" s="73" t="s">
        <v>305</v>
      </c>
      <c r="D456" s="70" t="s">
        <v>306</v>
      </c>
      <c r="E456" s="110"/>
      <c r="F456" s="110"/>
      <c r="G456" s="110"/>
      <c r="H456" s="110"/>
      <c r="I456" s="111">
        <f>SUM(F456:H456)</f>
        <v>0</v>
      </c>
      <c r="J456" s="110"/>
      <c r="K456" s="110"/>
      <c r="L456" s="110"/>
      <c r="M456" s="111">
        <f>SUM(J456:L456)</f>
        <v>0</v>
      </c>
      <c r="N456" s="110"/>
      <c r="O456" s="110"/>
      <c r="P456" s="110"/>
      <c r="Q456" s="111">
        <f>SUM(N456:P456)</f>
        <v>0</v>
      </c>
      <c r="R456" s="110"/>
      <c r="S456" s="110"/>
      <c r="T456" s="110"/>
      <c r="U456" s="111">
        <f>SUM(R456:T456)</f>
        <v>0</v>
      </c>
      <c r="V456" s="111">
        <f>I456+M456+Q456+U456</f>
        <v>0</v>
      </c>
      <c r="W456" s="111">
        <f t="shared" si="218"/>
        <v>0</v>
      </c>
      <c r="X456" s="179">
        <f t="shared" si="219"/>
        <v>0</v>
      </c>
    </row>
    <row r="457" spans="1:24" s="8" customFormat="1" hidden="1">
      <c r="A457" s="17">
        <f t="shared" si="216"/>
        <v>3</v>
      </c>
      <c r="B457" s="69"/>
      <c r="C457" s="73" t="s">
        <v>307</v>
      </c>
      <c r="D457" s="70" t="s">
        <v>308</v>
      </c>
      <c r="E457" s="110"/>
      <c r="F457" s="110"/>
      <c r="G457" s="110"/>
      <c r="H457" s="110"/>
      <c r="I457" s="111">
        <f>SUM(F457:H457)</f>
        <v>0</v>
      </c>
      <c r="J457" s="110"/>
      <c r="K457" s="110"/>
      <c r="L457" s="110"/>
      <c r="M457" s="111">
        <f>SUM(J457:L457)</f>
        <v>0</v>
      </c>
      <c r="N457" s="110"/>
      <c r="O457" s="110"/>
      <c r="P457" s="110"/>
      <c r="Q457" s="111">
        <f>SUM(N457:P457)</f>
        <v>0</v>
      </c>
      <c r="R457" s="110"/>
      <c r="S457" s="110"/>
      <c r="T457" s="110"/>
      <c r="U457" s="111">
        <f>SUM(R457:T457)</f>
        <v>0</v>
      </c>
      <c r="V457" s="111">
        <f>I457+M457+Q457+U457</f>
        <v>0</v>
      </c>
      <c r="W457" s="111">
        <f t="shared" si="218"/>
        <v>0</v>
      </c>
      <c r="X457" s="179">
        <f t="shared" si="219"/>
        <v>0</v>
      </c>
    </row>
    <row r="458" spans="1:24" s="8" customFormat="1" hidden="1">
      <c r="A458" s="17">
        <f t="shared" si="216"/>
        <v>3</v>
      </c>
      <c r="B458" s="27" t="s">
        <v>25</v>
      </c>
      <c r="C458" s="75" t="s">
        <v>119</v>
      </c>
      <c r="D458" s="71"/>
      <c r="E458" s="109">
        <f>SUBTOTAL(9,E459:E463)</f>
        <v>0</v>
      </c>
      <c r="F458" s="109">
        <f t="shared" ref="F458:U458" si="231">SUBTOTAL(9,F459:F463)</f>
        <v>0</v>
      </c>
      <c r="G458" s="109">
        <f t="shared" si="231"/>
        <v>0</v>
      </c>
      <c r="H458" s="109">
        <f t="shared" si="231"/>
        <v>0</v>
      </c>
      <c r="I458" s="109">
        <f t="shared" si="231"/>
        <v>0</v>
      </c>
      <c r="J458" s="109">
        <f t="shared" si="231"/>
        <v>0</v>
      </c>
      <c r="K458" s="109">
        <f t="shared" si="231"/>
        <v>0</v>
      </c>
      <c r="L458" s="109">
        <f t="shared" si="231"/>
        <v>0</v>
      </c>
      <c r="M458" s="109">
        <f t="shared" si="231"/>
        <v>0</v>
      </c>
      <c r="N458" s="109">
        <f t="shared" si="231"/>
        <v>0</v>
      </c>
      <c r="O458" s="109">
        <f t="shared" si="231"/>
        <v>0</v>
      </c>
      <c r="P458" s="109">
        <f t="shared" si="231"/>
        <v>0</v>
      </c>
      <c r="Q458" s="109">
        <f t="shared" si="231"/>
        <v>0</v>
      </c>
      <c r="R458" s="109">
        <f t="shared" si="231"/>
        <v>0</v>
      </c>
      <c r="S458" s="109">
        <f t="shared" si="231"/>
        <v>0</v>
      </c>
      <c r="T458" s="109">
        <f t="shared" si="231"/>
        <v>0</v>
      </c>
      <c r="U458" s="109">
        <f t="shared" si="231"/>
        <v>0</v>
      </c>
      <c r="V458" s="109">
        <f>SUBTOTAL(9,V459:V463)</f>
        <v>0</v>
      </c>
      <c r="W458" s="112">
        <f t="shared" si="218"/>
        <v>0</v>
      </c>
      <c r="X458" s="179">
        <f t="shared" si="219"/>
        <v>0</v>
      </c>
    </row>
    <row r="459" spans="1:24" s="8" customFormat="1" hidden="1">
      <c r="A459" s="17">
        <f t="shared" si="216"/>
        <v>3</v>
      </c>
      <c r="B459" s="69"/>
      <c r="C459" s="73" t="s">
        <v>180</v>
      </c>
      <c r="D459" s="70" t="s">
        <v>181</v>
      </c>
      <c r="E459" s="110"/>
      <c r="F459" s="110"/>
      <c r="G459" s="110"/>
      <c r="H459" s="110"/>
      <c r="I459" s="111">
        <f>SUM(F459:H459)</f>
        <v>0</v>
      </c>
      <c r="J459" s="110"/>
      <c r="K459" s="110"/>
      <c r="L459" s="110"/>
      <c r="M459" s="111">
        <f>SUM(J459:L459)</f>
        <v>0</v>
      </c>
      <c r="N459" s="110"/>
      <c r="O459" s="110"/>
      <c r="P459" s="110"/>
      <c r="Q459" s="111">
        <f>SUM(N459:P459)</f>
        <v>0</v>
      </c>
      <c r="R459" s="110"/>
      <c r="S459" s="110"/>
      <c r="T459" s="110"/>
      <c r="U459" s="111">
        <f>SUM(R459:T459)</f>
        <v>0</v>
      </c>
      <c r="V459" s="111">
        <f>I459+M459+Q459+U459</f>
        <v>0</v>
      </c>
      <c r="W459" s="111">
        <f t="shared" si="218"/>
        <v>0</v>
      </c>
      <c r="X459" s="179">
        <f t="shared" si="219"/>
        <v>0</v>
      </c>
    </row>
    <row r="460" spans="1:24" s="8" customFormat="1" hidden="1">
      <c r="A460" s="17">
        <f t="shared" si="216"/>
        <v>3</v>
      </c>
      <c r="B460" s="69"/>
      <c r="C460" s="73" t="s">
        <v>182</v>
      </c>
      <c r="D460" s="70" t="s">
        <v>183</v>
      </c>
      <c r="E460" s="110"/>
      <c r="F460" s="110"/>
      <c r="G460" s="110"/>
      <c r="H460" s="110"/>
      <c r="I460" s="111">
        <f>SUM(F460:H460)</f>
        <v>0</v>
      </c>
      <c r="J460" s="110"/>
      <c r="K460" s="110"/>
      <c r="L460" s="110"/>
      <c r="M460" s="111">
        <f>SUM(J460:L460)</f>
        <v>0</v>
      </c>
      <c r="N460" s="110"/>
      <c r="O460" s="110"/>
      <c r="P460" s="110"/>
      <c r="Q460" s="111">
        <f>SUM(N460:P460)</f>
        <v>0</v>
      </c>
      <c r="R460" s="110"/>
      <c r="S460" s="110"/>
      <c r="T460" s="110"/>
      <c r="U460" s="111">
        <f>SUM(R460:T460)</f>
        <v>0</v>
      </c>
      <c r="V460" s="111">
        <f>I460+M460+Q460+U460</f>
        <v>0</v>
      </c>
      <c r="W460" s="111">
        <f t="shared" si="218"/>
        <v>0</v>
      </c>
      <c r="X460" s="179">
        <f t="shared" si="219"/>
        <v>0</v>
      </c>
    </row>
    <row r="461" spans="1:24" s="8" customFormat="1" hidden="1">
      <c r="A461" s="17">
        <f t="shared" si="216"/>
        <v>3</v>
      </c>
      <c r="B461" s="69"/>
      <c r="C461" s="73" t="s">
        <v>184</v>
      </c>
      <c r="D461" s="70" t="s">
        <v>185</v>
      </c>
      <c r="E461" s="110"/>
      <c r="F461" s="110"/>
      <c r="G461" s="110"/>
      <c r="H461" s="110"/>
      <c r="I461" s="111">
        <f>SUM(F461:H461)</f>
        <v>0</v>
      </c>
      <c r="J461" s="110"/>
      <c r="K461" s="110"/>
      <c r="L461" s="110"/>
      <c r="M461" s="111">
        <f>SUM(J461:L461)</f>
        <v>0</v>
      </c>
      <c r="N461" s="110"/>
      <c r="O461" s="110"/>
      <c r="P461" s="110"/>
      <c r="Q461" s="111">
        <f>SUM(N461:P461)</f>
        <v>0</v>
      </c>
      <c r="R461" s="110"/>
      <c r="S461" s="110"/>
      <c r="T461" s="110"/>
      <c r="U461" s="111">
        <f>SUM(R461:T461)</f>
        <v>0</v>
      </c>
      <c r="V461" s="111">
        <f>I461+M461+Q461+U461</f>
        <v>0</v>
      </c>
      <c r="W461" s="111">
        <f t="shared" si="218"/>
        <v>0</v>
      </c>
      <c r="X461" s="179">
        <f t="shared" si="219"/>
        <v>0</v>
      </c>
    </row>
    <row r="462" spans="1:24" s="8" customFormat="1" hidden="1">
      <c r="A462" s="17">
        <f t="shared" si="216"/>
        <v>3</v>
      </c>
      <c r="B462" s="69"/>
      <c r="C462" s="73" t="s">
        <v>186</v>
      </c>
      <c r="D462" s="70" t="s">
        <v>187</v>
      </c>
      <c r="E462" s="110"/>
      <c r="F462" s="110"/>
      <c r="G462" s="110"/>
      <c r="H462" s="110"/>
      <c r="I462" s="111">
        <f>SUM(F462:H462)</f>
        <v>0</v>
      </c>
      <c r="J462" s="110"/>
      <c r="K462" s="110"/>
      <c r="L462" s="110"/>
      <c r="M462" s="111">
        <f>SUM(J462:L462)</f>
        <v>0</v>
      </c>
      <c r="N462" s="110"/>
      <c r="O462" s="110"/>
      <c r="P462" s="110"/>
      <c r="Q462" s="111">
        <f>SUM(N462:P462)</f>
        <v>0</v>
      </c>
      <c r="R462" s="110"/>
      <c r="S462" s="110"/>
      <c r="T462" s="110"/>
      <c r="U462" s="111">
        <f>SUM(R462:T462)</f>
        <v>0</v>
      </c>
      <c r="V462" s="111">
        <f>I462+M462+Q462+U462</f>
        <v>0</v>
      </c>
      <c r="W462" s="111">
        <f t="shared" si="218"/>
        <v>0</v>
      </c>
      <c r="X462" s="179">
        <f t="shared" si="219"/>
        <v>0</v>
      </c>
    </row>
    <row r="463" spans="1:24" s="8" customFormat="1" hidden="1">
      <c r="A463" s="17">
        <f t="shared" si="216"/>
        <v>3</v>
      </c>
      <c r="B463" s="69"/>
      <c r="C463" s="73" t="s">
        <v>29</v>
      </c>
      <c r="D463" s="70" t="s">
        <v>115</v>
      </c>
      <c r="E463" s="110"/>
      <c r="F463" s="110"/>
      <c r="G463" s="110"/>
      <c r="H463" s="110"/>
      <c r="I463" s="111">
        <f>SUM(F463:H463)</f>
        <v>0</v>
      </c>
      <c r="J463" s="110"/>
      <c r="K463" s="110"/>
      <c r="L463" s="110"/>
      <c r="M463" s="111">
        <f>SUM(J463:L463)</f>
        <v>0</v>
      </c>
      <c r="N463" s="110"/>
      <c r="O463" s="110"/>
      <c r="P463" s="110"/>
      <c r="Q463" s="111">
        <f>SUM(N463:P463)</f>
        <v>0</v>
      </c>
      <c r="R463" s="110"/>
      <c r="S463" s="110"/>
      <c r="T463" s="110"/>
      <c r="U463" s="111">
        <f>SUM(R463:T463)</f>
        <v>0</v>
      </c>
      <c r="V463" s="111">
        <f>I463+M463+Q463+U463</f>
        <v>0</v>
      </c>
      <c r="W463" s="111">
        <f t="shared" si="218"/>
        <v>0</v>
      </c>
      <c r="X463" s="179">
        <f t="shared" si="219"/>
        <v>0</v>
      </c>
    </row>
    <row r="464" spans="1:24" s="8" customFormat="1" hidden="1">
      <c r="A464" s="92">
        <f>A465</f>
        <v>3</v>
      </c>
      <c r="B464" s="29"/>
      <c r="C464" s="25"/>
      <c r="D464" s="30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</row>
    <row r="465" spans="1:24" s="8" customFormat="1" hidden="1">
      <c r="A465" s="177">
        <f>MIN(A466:A472)</f>
        <v>3</v>
      </c>
      <c r="B465" s="29"/>
      <c r="C465" s="78" t="s">
        <v>123</v>
      </c>
      <c r="D465" s="30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</row>
    <row r="466" spans="1:24" s="8" customFormat="1" hidden="1">
      <c r="A466" s="17">
        <f t="shared" ref="A466:A472" si="232">IF(MAX(E466:Y466)=0,IF(MIN(E466:Y466)=0,3,2),2)</f>
        <v>3</v>
      </c>
      <c r="B466" s="29"/>
      <c r="C466" s="25" t="s">
        <v>121</v>
      </c>
      <c r="D466" s="70"/>
      <c r="E466" s="112">
        <f>SUM(E467:E468)</f>
        <v>0</v>
      </c>
      <c r="F466" s="112">
        <f t="shared" ref="F466:U466" si="233">SUM(F467:F468)</f>
        <v>0</v>
      </c>
      <c r="G466" s="112">
        <f t="shared" si="233"/>
        <v>0</v>
      </c>
      <c r="H466" s="112">
        <f t="shared" si="233"/>
        <v>0</v>
      </c>
      <c r="I466" s="112">
        <f t="shared" si="233"/>
        <v>0</v>
      </c>
      <c r="J466" s="112">
        <f t="shared" si="233"/>
        <v>0</v>
      </c>
      <c r="K466" s="112">
        <f t="shared" si="233"/>
        <v>0</v>
      </c>
      <c r="L466" s="112">
        <f t="shared" si="233"/>
        <v>0</v>
      </c>
      <c r="M466" s="112">
        <f t="shared" si="233"/>
        <v>0</v>
      </c>
      <c r="N466" s="112">
        <f t="shared" si="233"/>
        <v>0</v>
      </c>
      <c r="O466" s="112">
        <f t="shared" si="233"/>
        <v>0</v>
      </c>
      <c r="P466" s="112">
        <f t="shared" si="233"/>
        <v>0</v>
      </c>
      <c r="Q466" s="112">
        <f t="shared" si="233"/>
        <v>0</v>
      </c>
      <c r="R466" s="112">
        <f t="shared" si="233"/>
        <v>0</v>
      </c>
      <c r="S466" s="112">
        <f t="shared" si="233"/>
        <v>0</v>
      </c>
      <c r="T466" s="112">
        <f t="shared" si="233"/>
        <v>0</v>
      </c>
      <c r="U466" s="112">
        <f t="shared" si="233"/>
        <v>0</v>
      </c>
      <c r="V466" s="112">
        <f>SUM(V467:V468)</f>
        <v>0</v>
      </c>
      <c r="W466" s="112"/>
      <c r="X466" s="179"/>
    </row>
    <row r="467" spans="1:24" s="8" customFormat="1" hidden="1">
      <c r="A467" s="17">
        <f t="shared" si="232"/>
        <v>3</v>
      </c>
      <c r="B467" s="29"/>
      <c r="C467" s="101" t="s">
        <v>190</v>
      </c>
      <c r="D467" s="70"/>
      <c r="E467" s="110"/>
      <c r="F467" s="110"/>
      <c r="G467" s="110"/>
      <c r="H467" s="110"/>
      <c r="I467" s="180">
        <f>H467</f>
        <v>0</v>
      </c>
      <c r="J467" s="110"/>
      <c r="K467" s="110"/>
      <c r="L467" s="110"/>
      <c r="M467" s="180">
        <f>L467</f>
        <v>0</v>
      </c>
      <c r="N467" s="110"/>
      <c r="O467" s="110"/>
      <c r="P467" s="110"/>
      <c r="Q467" s="180">
        <f>P467</f>
        <v>0</v>
      </c>
      <c r="R467" s="110"/>
      <c r="S467" s="110"/>
      <c r="T467" s="110"/>
      <c r="U467" s="180">
        <f>T467</f>
        <v>0</v>
      </c>
      <c r="V467" s="180">
        <f>U467</f>
        <v>0</v>
      </c>
      <c r="W467" s="109"/>
      <c r="X467" s="179"/>
    </row>
    <row r="468" spans="1:24" s="8" customFormat="1" hidden="1">
      <c r="A468" s="17">
        <f t="shared" si="232"/>
        <v>3</v>
      </c>
      <c r="B468" s="29"/>
      <c r="C468" s="101" t="s">
        <v>191</v>
      </c>
      <c r="D468" s="70"/>
      <c r="E468" s="110"/>
      <c r="F468" s="110"/>
      <c r="G468" s="110"/>
      <c r="H468" s="110"/>
      <c r="I468" s="180">
        <f>H468</f>
        <v>0</v>
      </c>
      <c r="J468" s="110"/>
      <c r="K468" s="110"/>
      <c r="L468" s="110"/>
      <c r="M468" s="180">
        <f>L468</f>
        <v>0</v>
      </c>
      <c r="N468" s="110"/>
      <c r="O468" s="110"/>
      <c r="P468" s="110"/>
      <c r="Q468" s="180">
        <f>P468</f>
        <v>0</v>
      </c>
      <c r="R468" s="110"/>
      <c r="S468" s="110"/>
      <c r="T468" s="110"/>
      <c r="U468" s="180">
        <f>T468</f>
        <v>0</v>
      </c>
      <c r="V468" s="180">
        <f>U468</f>
        <v>0</v>
      </c>
      <c r="W468" s="109"/>
      <c r="X468" s="179"/>
    </row>
    <row r="469" spans="1:24" s="8" customFormat="1" hidden="1">
      <c r="A469" s="17">
        <f t="shared" si="232"/>
        <v>3</v>
      </c>
      <c r="B469" s="29"/>
      <c r="C469" s="25" t="s">
        <v>122</v>
      </c>
      <c r="D469" s="70"/>
      <c r="E469" s="112">
        <f>SUM(E470:E471)</f>
        <v>0</v>
      </c>
      <c r="F469" s="112">
        <f t="shared" ref="F469:U469" si="234">SUM(F470:F471)</f>
        <v>0</v>
      </c>
      <c r="G469" s="112">
        <f t="shared" si="234"/>
        <v>0</v>
      </c>
      <c r="H469" s="112">
        <f t="shared" si="234"/>
        <v>0</v>
      </c>
      <c r="I469" s="112">
        <f t="shared" si="234"/>
        <v>0</v>
      </c>
      <c r="J469" s="112">
        <f t="shared" si="234"/>
        <v>0</v>
      </c>
      <c r="K469" s="112">
        <f t="shared" si="234"/>
        <v>0</v>
      </c>
      <c r="L469" s="112">
        <f t="shared" si="234"/>
        <v>0</v>
      </c>
      <c r="M469" s="112">
        <f t="shared" si="234"/>
        <v>0</v>
      </c>
      <c r="N469" s="112">
        <f t="shared" si="234"/>
        <v>0</v>
      </c>
      <c r="O469" s="112">
        <f t="shared" si="234"/>
        <v>0</v>
      </c>
      <c r="P469" s="112">
        <f t="shared" si="234"/>
        <v>0</v>
      </c>
      <c r="Q469" s="112">
        <f t="shared" si="234"/>
        <v>0</v>
      </c>
      <c r="R469" s="112">
        <f t="shared" si="234"/>
        <v>0</v>
      </c>
      <c r="S469" s="112">
        <f t="shared" si="234"/>
        <v>0</v>
      </c>
      <c r="T469" s="112">
        <f t="shared" si="234"/>
        <v>0</v>
      </c>
      <c r="U469" s="112">
        <f t="shared" si="234"/>
        <v>0</v>
      </c>
      <c r="V469" s="112">
        <f>SUM(V470:V471)</f>
        <v>0</v>
      </c>
      <c r="W469" s="112"/>
      <c r="X469" s="179"/>
    </row>
    <row r="470" spans="1:24" s="8" customFormat="1" hidden="1">
      <c r="A470" s="17">
        <f t="shared" si="232"/>
        <v>3</v>
      </c>
      <c r="B470" s="29"/>
      <c r="C470" s="52" t="s">
        <v>198</v>
      </c>
      <c r="D470" s="70"/>
      <c r="E470" s="110"/>
      <c r="F470" s="110"/>
      <c r="G470" s="110"/>
      <c r="H470" s="110"/>
      <c r="I470" s="180">
        <f>ROUND(SUM(F470:H470)/3,0)</f>
        <v>0</v>
      </c>
      <c r="J470" s="110"/>
      <c r="K470" s="110"/>
      <c r="L470" s="110"/>
      <c r="M470" s="180">
        <f>ROUND(SUM(J470:L470)/3,0)</f>
        <v>0</v>
      </c>
      <c r="N470" s="110"/>
      <c r="O470" s="110"/>
      <c r="P470" s="110"/>
      <c r="Q470" s="180">
        <f>ROUND(SUM(N470:P470)/3,0)</f>
        <v>0</v>
      </c>
      <c r="R470" s="110"/>
      <c r="S470" s="110"/>
      <c r="T470" s="110"/>
      <c r="U470" s="180">
        <f>ROUND(SUM(R470:T470)/3,0)</f>
        <v>0</v>
      </c>
      <c r="V470" s="180">
        <f>ROUND(SUM(F470:H470,J470:L470,N470:P470,R470:T470)/12,0)</f>
        <v>0</v>
      </c>
      <c r="W470" s="109"/>
      <c r="X470" s="179"/>
    </row>
    <row r="471" spans="1:24" s="8" customFormat="1" hidden="1">
      <c r="A471" s="17">
        <f t="shared" si="232"/>
        <v>3</v>
      </c>
      <c r="B471" s="29"/>
      <c r="C471" s="52" t="s">
        <v>199</v>
      </c>
      <c r="D471" s="70"/>
      <c r="E471" s="110"/>
      <c r="F471" s="110"/>
      <c r="G471" s="110"/>
      <c r="H471" s="110"/>
      <c r="I471" s="180">
        <f>ROUND(SUM(F471:H471)/3,0)</f>
        <v>0</v>
      </c>
      <c r="J471" s="110"/>
      <c r="K471" s="110"/>
      <c r="L471" s="110"/>
      <c r="M471" s="180">
        <f>ROUND(SUM(J471:L471)/3,0)</f>
        <v>0</v>
      </c>
      <c r="N471" s="110"/>
      <c r="O471" s="110"/>
      <c r="P471" s="110"/>
      <c r="Q471" s="180">
        <f>ROUND(SUM(N471:P471)/3,0)</f>
        <v>0</v>
      </c>
      <c r="R471" s="110"/>
      <c r="S471" s="110"/>
      <c r="T471" s="110"/>
      <c r="U471" s="180">
        <f>ROUND(SUM(R471:T471)/3,0)</f>
        <v>0</v>
      </c>
      <c r="V471" s="180">
        <f>ROUND(SUM(F471:H471,J471:L471,N471:P471,R471:T471)/12,0)</f>
        <v>0</v>
      </c>
      <c r="W471" s="109"/>
      <c r="X471" s="179"/>
    </row>
    <row r="472" spans="1:24" s="8" customFormat="1" hidden="1">
      <c r="A472" s="17">
        <f t="shared" si="232"/>
        <v>3</v>
      </c>
      <c r="B472" s="29"/>
      <c r="C472" s="24" t="s">
        <v>192</v>
      </c>
      <c r="D472" s="70"/>
      <c r="E472" s="109">
        <f>IF(E469=0,0,E436/E469)</f>
        <v>0</v>
      </c>
      <c r="F472" s="109">
        <f t="shared" ref="F472:U472" si="235">IF(F469=0,0,F436/F469)</f>
        <v>0</v>
      </c>
      <c r="G472" s="109">
        <f t="shared" si="235"/>
        <v>0</v>
      </c>
      <c r="H472" s="109">
        <f t="shared" si="235"/>
        <v>0</v>
      </c>
      <c r="I472" s="109">
        <f t="shared" si="235"/>
        <v>0</v>
      </c>
      <c r="J472" s="109">
        <f t="shared" si="235"/>
        <v>0</v>
      </c>
      <c r="K472" s="109">
        <f t="shared" si="235"/>
        <v>0</v>
      </c>
      <c r="L472" s="109">
        <f t="shared" si="235"/>
        <v>0</v>
      </c>
      <c r="M472" s="109">
        <f t="shared" si="235"/>
        <v>0</v>
      </c>
      <c r="N472" s="109">
        <f t="shared" si="235"/>
        <v>0</v>
      </c>
      <c r="O472" s="109">
        <f t="shared" si="235"/>
        <v>0</v>
      </c>
      <c r="P472" s="109">
        <f t="shared" si="235"/>
        <v>0</v>
      </c>
      <c r="Q472" s="109">
        <f t="shared" si="235"/>
        <v>0</v>
      </c>
      <c r="R472" s="109">
        <f t="shared" si="235"/>
        <v>0</v>
      </c>
      <c r="S472" s="109">
        <f t="shared" si="235"/>
        <v>0</v>
      </c>
      <c r="T472" s="109">
        <f t="shared" si="235"/>
        <v>0</v>
      </c>
      <c r="U472" s="109">
        <f t="shared" si="235"/>
        <v>0</v>
      </c>
      <c r="V472" s="109">
        <f>IF(V469=0,0,V436/V469)</f>
        <v>0</v>
      </c>
      <c r="W472" s="109"/>
      <c r="X472" s="109"/>
    </row>
    <row r="473" spans="1:24" s="8" customFormat="1" hidden="1">
      <c r="A473" s="92">
        <f>A474</f>
        <v>3</v>
      </c>
      <c r="B473" s="93"/>
      <c r="C473" s="35"/>
      <c r="D473" s="53"/>
      <c r="E473" s="119"/>
      <c r="F473" s="119"/>
      <c r="G473" s="119"/>
      <c r="H473" s="119"/>
      <c r="I473" s="119"/>
      <c r="J473" s="119"/>
      <c r="K473" s="119"/>
      <c r="L473" s="119"/>
      <c r="M473" s="119"/>
      <c r="N473" s="119"/>
      <c r="O473" s="119"/>
      <c r="P473" s="119"/>
      <c r="Q473" s="119"/>
      <c r="R473" s="119"/>
      <c r="S473" s="119"/>
      <c r="T473" s="119"/>
      <c r="U473" s="119"/>
      <c r="V473" s="119"/>
      <c r="W473" s="119"/>
      <c r="X473" s="119"/>
    </row>
    <row r="474" spans="1:24" s="8" customFormat="1" hidden="1">
      <c r="A474" s="177">
        <f>MIN(A475:A514)</f>
        <v>3</v>
      </c>
      <c r="B474" s="93"/>
      <c r="C474" s="95" t="s">
        <v>152</v>
      </c>
      <c r="D474" s="53"/>
      <c r="E474" s="119"/>
      <c r="F474" s="119"/>
      <c r="G474" s="119"/>
      <c r="H474" s="119"/>
      <c r="I474" s="119"/>
      <c r="J474" s="119"/>
      <c r="K474" s="119"/>
      <c r="L474" s="119"/>
      <c r="M474" s="119"/>
      <c r="N474" s="119"/>
      <c r="O474" s="119"/>
      <c r="P474" s="119"/>
      <c r="Q474" s="119"/>
      <c r="R474" s="119"/>
      <c r="S474" s="119"/>
      <c r="T474" s="119"/>
      <c r="U474" s="119"/>
      <c r="V474" s="119"/>
      <c r="W474" s="119"/>
      <c r="X474" s="119"/>
    </row>
    <row r="475" spans="1:24" s="8" customFormat="1" hidden="1">
      <c r="A475" s="17">
        <f t="shared" ref="A475:A505" si="236">IF(MAX(E475:Y475)=0,IF(MIN(E475:Y475)=0,3,2),2)</f>
        <v>3</v>
      </c>
      <c r="B475" s="27"/>
      <c r="C475" s="81" t="s">
        <v>112</v>
      </c>
      <c r="D475" s="82"/>
      <c r="E475" s="109">
        <f>SUBTOTAL(9,E476:E505)</f>
        <v>0</v>
      </c>
      <c r="F475" s="109">
        <f t="shared" ref="F475:U475" si="237">SUBTOTAL(9,F476:F505)</f>
        <v>0</v>
      </c>
      <c r="G475" s="109">
        <f t="shared" si="237"/>
        <v>0</v>
      </c>
      <c r="H475" s="109">
        <f t="shared" si="237"/>
        <v>0</v>
      </c>
      <c r="I475" s="109">
        <f t="shared" si="237"/>
        <v>0</v>
      </c>
      <c r="J475" s="109">
        <f t="shared" si="237"/>
        <v>0</v>
      </c>
      <c r="K475" s="109">
        <f t="shared" si="237"/>
        <v>0</v>
      </c>
      <c r="L475" s="109">
        <f t="shared" si="237"/>
        <v>0</v>
      </c>
      <c r="M475" s="109">
        <f t="shared" si="237"/>
        <v>0</v>
      </c>
      <c r="N475" s="109">
        <f t="shared" si="237"/>
        <v>0</v>
      </c>
      <c r="O475" s="109">
        <f t="shared" si="237"/>
        <v>0</v>
      </c>
      <c r="P475" s="109">
        <f t="shared" si="237"/>
        <v>0</v>
      </c>
      <c r="Q475" s="109">
        <f t="shared" si="237"/>
        <v>0</v>
      </c>
      <c r="R475" s="109">
        <f t="shared" si="237"/>
        <v>0</v>
      </c>
      <c r="S475" s="109">
        <f t="shared" si="237"/>
        <v>0</v>
      </c>
      <c r="T475" s="109">
        <f t="shared" si="237"/>
        <v>0</v>
      </c>
      <c r="U475" s="109">
        <f t="shared" si="237"/>
        <v>0</v>
      </c>
      <c r="V475" s="109">
        <f>SUBTOTAL(9,V476:V505)</f>
        <v>0</v>
      </c>
      <c r="W475" s="112">
        <f t="shared" ref="W475:W505" si="238">E475-I475-M475-Q475-U475</f>
        <v>0</v>
      </c>
      <c r="X475" s="179">
        <f t="shared" ref="X475:X505" si="239">IF(E475&lt;&gt;0,V475/E475,0)</f>
        <v>0</v>
      </c>
    </row>
    <row r="476" spans="1:24" s="8" customFormat="1" hidden="1">
      <c r="A476" s="17">
        <f t="shared" si="236"/>
        <v>3</v>
      </c>
      <c r="B476" s="27" t="s">
        <v>171</v>
      </c>
      <c r="C476" s="75" t="s">
        <v>113</v>
      </c>
      <c r="D476" s="82"/>
      <c r="E476" s="109">
        <f>SUBTOTAL(9,E477:E496)</f>
        <v>0</v>
      </c>
      <c r="F476" s="109">
        <f t="shared" ref="F476:U476" si="240">SUBTOTAL(9,F477:F496)</f>
        <v>0</v>
      </c>
      <c r="G476" s="109">
        <f t="shared" si="240"/>
        <v>0</v>
      </c>
      <c r="H476" s="109">
        <f t="shared" si="240"/>
        <v>0</v>
      </c>
      <c r="I476" s="109">
        <f t="shared" si="240"/>
        <v>0</v>
      </c>
      <c r="J476" s="109">
        <f t="shared" si="240"/>
        <v>0</v>
      </c>
      <c r="K476" s="109">
        <f t="shared" si="240"/>
        <v>0</v>
      </c>
      <c r="L476" s="109">
        <f t="shared" si="240"/>
        <v>0</v>
      </c>
      <c r="M476" s="109">
        <f t="shared" si="240"/>
        <v>0</v>
      </c>
      <c r="N476" s="109">
        <f t="shared" si="240"/>
        <v>0</v>
      </c>
      <c r="O476" s="109">
        <f t="shared" si="240"/>
        <v>0</v>
      </c>
      <c r="P476" s="109">
        <f t="shared" si="240"/>
        <v>0</v>
      </c>
      <c r="Q476" s="109">
        <f t="shared" si="240"/>
        <v>0</v>
      </c>
      <c r="R476" s="109">
        <f t="shared" si="240"/>
        <v>0</v>
      </c>
      <c r="S476" s="109">
        <f t="shared" si="240"/>
        <v>0</v>
      </c>
      <c r="T476" s="109">
        <f t="shared" si="240"/>
        <v>0</v>
      </c>
      <c r="U476" s="109">
        <f t="shared" si="240"/>
        <v>0</v>
      </c>
      <c r="V476" s="109">
        <f>SUBTOTAL(9,V477:V496)</f>
        <v>0</v>
      </c>
      <c r="W476" s="112">
        <f t="shared" si="238"/>
        <v>0</v>
      </c>
      <c r="X476" s="179">
        <f t="shared" si="239"/>
        <v>0</v>
      </c>
    </row>
    <row r="477" spans="1:24" s="8" customFormat="1" hidden="1">
      <c r="A477" s="17">
        <f t="shared" si="236"/>
        <v>3</v>
      </c>
      <c r="B477" s="28"/>
      <c r="C477" s="74" t="s">
        <v>395</v>
      </c>
      <c r="D477" s="82"/>
      <c r="E477" s="109">
        <f>SUBTOTAL(9,E478:E487)</f>
        <v>0</v>
      </c>
      <c r="F477" s="109">
        <f t="shared" ref="F477:U477" si="241">SUBTOTAL(9,F478:F487)</f>
        <v>0</v>
      </c>
      <c r="G477" s="109">
        <f t="shared" si="241"/>
        <v>0</v>
      </c>
      <c r="H477" s="109">
        <f t="shared" si="241"/>
        <v>0</v>
      </c>
      <c r="I477" s="109">
        <f t="shared" si="241"/>
        <v>0</v>
      </c>
      <c r="J477" s="109">
        <f t="shared" si="241"/>
        <v>0</v>
      </c>
      <c r="K477" s="109">
        <f t="shared" si="241"/>
        <v>0</v>
      </c>
      <c r="L477" s="109">
        <f t="shared" si="241"/>
        <v>0</v>
      </c>
      <c r="M477" s="109">
        <f t="shared" si="241"/>
        <v>0</v>
      </c>
      <c r="N477" s="109">
        <f t="shared" si="241"/>
        <v>0</v>
      </c>
      <c r="O477" s="109">
        <f t="shared" si="241"/>
        <v>0</v>
      </c>
      <c r="P477" s="109">
        <f t="shared" si="241"/>
        <v>0</v>
      </c>
      <c r="Q477" s="109">
        <f t="shared" si="241"/>
        <v>0</v>
      </c>
      <c r="R477" s="109">
        <f t="shared" si="241"/>
        <v>0</v>
      </c>
      <c r="S477" s="109">
        <f t="shared" si="241"/>
        <v>0</v>
      </c>
      <c r="T477" s="109">
        <f t="shared" si="241"/>
        <v>0</v>
      </c>
      <c r="U477" s="109">
        <f t="shared" si="241"/>
        <v>0</v>
      </c>
      <c r="V477" s="109">
        <f>SUBTOTAL(9,V478:V487)</f>
        <v>0</v>
      </c>
      <c r="W477" s="112">
        <f t="shared" si="238"/>
        <v>0</v>
      </c>
      <c r="X477" s="179">
        <f t="shared" si="239"/>
        <v>0</v>
      </c>
    </row>
    <row r="478" spans="1:24" s="8" customFormat="1" ht="25.5" hidden="1">
      <c r="A478" s="17">
        <f t="shared" si="236"/>
        <v>3</v>
      </c>
      <c r="B478" s="67"/>
      <c r="C478" s="80" t="s">
        <v>142</v>
      </c>
      <c r="D478" s="58" t="s">
        <v>3</v>
      </c>
      <c r="E478" s="109">
        <f>SUBTOTAL(9,E479:E480)</f>
        <v>0</v>
      </c>
      <c r="F478" s="109">
        <f t="shared" ref="F478:U478" si="242">SUBTOTAL(9,F479:F480)</f>
        <v>0</v>
      </c>
      <c r="G478" s="109">
        <f t="shared" si="242"/>
        <v>0</v>
      </c>
      <c r="H478" s="109">
        <f t="shared" si="242"/>
        <v>0</v>
      </c>
      <c r="I478" s="109">
        <f t="shared" si="242"/>
        <v>0</v>
      </c>
      <c r="J478" s="109">
        <f t="shared" si="242"/>
        <v>0</v>
      </c>
      <c r="K478" s="109">
        <f t="shared" si="242"/>
        <v>0</v>
      </c>
      <c r="L478" s="109">
        <f t="shared" si="242"/>
        <v>0</v>
      </c>
      <c r="M478" s="109">
        <f t="shared" si="242"/>
        <v>0</v>
      </c>
      <c r="N478" s="109">
        <f t="shared" si="242"/>
        <v>0</v>
      </c>
      <c r="O478" s="109">
        <f t="shared" si="242"/>
        <v>0</v>
      </c>
      <c r="P478" s="109">
        <f t="shared" si="242"/>
        <v>0</v>
      </c>
      <c r="Q478" s="109">
        <f t="shared" si="242"/>
        <v>0</v>
      </c>
      <c r="R478" s="109">
        <f t="shared" si="242"/>
        <v>0</v>
      </c>
      <c r="S478" s="109">
        <f t="shared" si="242"/>
        <v>0</v>
      </c>
      <c r="T478" s="109">
        <f t="shared" si="242"/>
        <v>0</v>
      </c>
      <c r="U478" s="109">
        <f t="shared" si="242"/>
        <v>0</v>
      </c>
      <c r="V478" s="109">
        <f>SUBTOTAL(9,V479:V480)</f>
        <v>0</v>
      </c>
      <c r="W478" s="112">
        <f t="shared" si="238"/>
        <v>0</v>
      </c>
      <c r="X478" s="179">
        <f t="shared" si="239"/>
        <v>0</v>
      </c>
    </row>
    <row r="479" spans="1:24" s="8" customFormat="1" ht="25.5" hidden="1">
      <c r="A479" s="17">
        <f t="shared" si="236"/>
        <v>3</v>
      </c>
      <c r="B479" s="67"/>
      <c r="C479" s="134" t="s">
        <v>237</v>
      </c>
      <c r="D479" s="58" t="s">
        <v>235</v>
      </c>
      <c r="E479" s="110"/>
      <c r="F479" s="110"/>
      <c r="G479" s="110"/>
      <c r="H479" s="110"/>
      <c r="I479" s="111">
        <f>SUM(F479:H479)</f>
        <v>0</v>
      </c>
      <c r="J479" s="110"/>
      <c r="K479" s="110"/>
      <c r="L479" s="110"/>
      <c r="M479" s="111">
        <f>SUM(J479:L479)</f>
        <v>0</v>
      </c>
      <c r="N479" s="110"/>
      <c r="O479" s="110"/>
      <c r="P479" s="110"/>
      <c r="Q479" s="111">
        <f>SUM(N479:P479)</f>
        <v>0</v>
      </c>
      <c r="R479" s="110"/>
      <c r="S479" s="110"/>
      <c r="T479" s="110"/>
      <c r="U479" s="111">
        <f>SUM(R479:T479)</f>
        <v>0</v>
      </c>
      <c r="V479" s="111">
        <f>I479+M479+Q479+U479</f>
        <v>0</v>
      </c>
      <c r="W479" s="111">
        <f t="shared" si="238"/>
        <v>0</v>
      </c>
      <c r="X479" s="179">
        <f t="shared" si="239"/>
        <v>0</v>
      </c>
    </row>
    <row r="480" spans="1:24" s="8" customFormat="1" ht="25.5" hidden="1">
      <c r="A480" s="17">
        <f t="shared" si="236"/>
        <v>3</v>
      </c>
      <c r="B480" s="67"/>
      <c r="C480" s="134" t="s">
        <v>238</v>
      </c>
      <c r="D480" s="58" t="s">
        <v>236</v>
      </c>
      <c r="E480" s="110"/>
      <c r="F480" s="110"/>
      <c r="G480" s="110"/>
      <c r="H480" s="110"/>
      <c r="I480" s="111">
        <f>SUM(F480:H480)</f>
        <v>0</v>
      </c>
      <c r="J480" s="110"/>
      <c r="K480" s="110"/>
      <c r="L480" s="110"/>
      <c r="M480" s="111">
        <f>SUM(J480:L480)</f>
        <v>0</v>
      </c>
      <c r="N480" s="110"/>
      <c r="O480" s="110"/>
      <c r="P480" s="110"/>
      <c r="Q480" s="111">
        <f>SUM(N480:P480)</f>
        <v>0</v>
      </c>
      <c r="R480" s="110"/>
      <c r="S480" s="110"/>
      <c r="T480" s="110"/>
      <c r="U480" s="111">
        <f>SUM(R480:T480)</f>
        <v>0</v>
      </c>
      <c r="V480" s="111">
        <f>I480+M480+Q480+U480</f>
        <v>0</v>
      </c>
      <c r="W480" s="111">
        <f t="shared" si="238"/>
        <v>0</v>
      </c>
      <c r="X480" s="179">
        <f t="shared" si="239"/>
        <v>0</v>
      </c>
    </row>
    <row r="481" spans="1:24" s="8" customFormat="1" hidden="1">
      <c r="A481" s="17">
        <f t="shared" si="236"/>
        <v>3</v>
      </c>
      <c r="B481" s="68"/>
      <c r="C481" s="135" t="s">
        <v>141</v>
      </c>
      <c r="D481" s="59" t="s">
        <v>4</v>
      </c>
      <c r="E481" s="110"/>
      <c r="F481" s="110"/>
      <c r="G481" s="110"/>
      <c r="H481" s="110"/>
      <c r="I481" s="111">
        <f>SUM(F481:H481)</f>
        <v>0</v>
      </c>
      <c r="J481" s="110"/>
      <c r="K481" s="110"/>
      <c r="L481" s="110"/>
      <c r="M481" s="111">
        <f>SUM(J481:L481)</f>
        <v>0</v>
      </c>
      <c r="N481" s="110"/>
      <c r="O481" s="110"/>
      <c r="P481" s="110"/>
      <c r="Q481" s="111">
        <f>SUM(N481:P481)</f>
        <v>0</v>
      </c>
      <c r="R481" s="110"/>
      <c r="S481" s="110"/>
      <c r="T481" s="110"/>
      <c r="U481" s="111">
        <f>SUM(R481:T481)</f>
        <v>0</v>
      </c>
      <c r="V481" s="111">
        <f>I481+M481+Q481+U481</f>
        <v>0</v>
      </c>
      <c r="W481" s="111">
        <f t="shared" si="238"/>
        <v>0</v>
      </c>
      <c r="X481" s="179">
        <f t="shared" si="239"/>
        <v>0</v>
      </c>
    </row>
    <row r="482" spans="1:24" s="8" customFormat="1" hidden="1">
      <c r="A482" s="17">
        <f t="shared" si="236"/>
        <v>3</v>
      </c>
      <c r="B482" s="68"/>
      <c r="C482" s="80" t="s">
        <v>226</v>
      </c>
      <c r="D482" s="83" t="s">
        <v>227</v>
      </c>
      <c r="E482" s="109">
        <f>SUBTOTAL(9,E483:E486)</f>
        <v>0</v>
      </c>
      <c r="F482" s="109">
        <f t="shared" ref="F482:U482" si="243">SUBTOTAL(9,F483:F486)</f>
        <v>0</v>
      </c>
      <c r="G482" s="109">
        <f t="shared" si="243"/>
        <v>0</v>
      </c>
      <c r="H482" s="109">
        <f t="shared" si="243"/>
        <v>0</v>
      </c>
      <c r="I482" s="109">
        <f t="shared" si="243"/>
        <v>0</v>
      </c>
      <c r="J482" s="109">
        <f t="shared" si="243"/>
        <v>0</v>
      </c>
      <c r="K482" s="109">
        <f t="shared" si="243"/>
        <v>0</v>
      </c>
      <c r="L482" s="109">
        <f t="shared" si="243"/>
        <v>0</v>
      </c>
      <c r="M482" s="109">
        <f t="shared" si="243"/>
        <v>0</v>
      </c>
      <c r="N482" s="109">
        <f t="shared" si="243"/>
        <v>0</v>
      </c>
      <c r="O482" s="109">
        <f t="shared" si="243"/>
        <v>0</v>
      </c>
      <c r="P482" s="109">
        <f t="shared" si="243"/>
        <v>0</v>
      </c>
      <c r="Q482" s="109">
        <f t="shared" si="243"/>
        <v>0</v>
      </c>
      <c r="R482" s="109">
        <f t="shared" si="243"/>
        <v>0</v>
      </c>
      <c r="S482" s="109">
        <f t="shared" si="243"/>
        <v>0</v>
      </c>
      <c r="T482" s="109">
        <f t="shared" si="243"/>
        <v>0</v>
      </c>
      <c r="U482" s="109">
        <f t="shared" si="243"/>
        <v>0</v>
      </c>
      <c r="V482" s="109">
        <f>SUBTOTAL(9,V483:V486)</f>
        <v>0</v>
      </c>
      <c r="W482" s="112">
        <f t="shared" si="238"/>
        <v>0</v>
      </c>
      <c r="X482" s="179">
        <f t="shared" si="239"/>
        <v>0</v>
      </c>
    </row>
    <row r="483" spans="1:24" s="8" customFormat="1" ht="25.5" hidden="1">
      <c r="A483" s="17">
        <f t="shared" si="236"/>
        <v>3</v>
      </c>
      <c r="B483" s="68"/>
      <c r="C483" s="136" t="s">
        <v>140</v>
      </c>
      <c r="D483" s="83" t="s">
        <v>131</v>
      </c>
      <c r="E483" s="110"/>
      <c r="F483" s="110"/>
      <c r="G483" s="110"/>
      <c r="H483" s="110"/>
      <c r="I483" s="111">
        <f t="shared" ref="I483:I496" si="244">SUM(F483:H483)</f>
        <v>0</v>
      </c>
      <c r="J483" s="110"/>
      <c r="K483" s="110"/>
      <c r="L483" s="110"/>
      <c r="M483" s="111">
        <f t="shared" ref="M483:M496" si="245">SUM(J483:L483)</f>
        <v>0</v>
      </c>
      <c r="N483" s="110"/>
      <c r="O483" s="110"/>
      <c r="P483" s="110"/>
      <c r="Q483" s="111">
        <f t="shared" ref="Q483:Q496" si="246">SUM(N483:P483)</f>
        <v>0</v>
      </c>
      <c r="R483" s="110"/>
      <c r="S483" s="110"/>
      <c r="T483" s="110"/>
      <c r="U483" s="111">
        <f t="shared" ref="U483:U496" si="247">SUM(R483:T483)</f>
        <v>0</v>
      </c>
      <c r="V483" s="111">
        <f t="shared" ref="V483:V491" si="248">I483+M483+Q483+U483</f>
        <v>0</v>
      </c>
      <c r="W483" s="111">
        <f t="shared" si="238"/>
        <v>0</v>
      </c>
      <c r="X483" s="179">
        <f t="shared" si="239"/>
        <v>0</v>
      </c>
    </row>
    <row r="484" spans="1:24" s="8" customFormat="1" hidden="1">
      <c r="A484" s="17">
        <f t="shared" si="236"/>
        <v>3</v>
      </c>
      <c r="B484" s="68"/>
      <c r="C484" s="134" t="s">
        <v>137</v>
      </c>
      <c r="D484" s="83" t="s">
        <v>133</v>
      </c>
      <c r="E484" s="110"/>
      <c r="F484" s="110"/>
      <c r="G484" s="110"/>
      <c r="H484" s="110"/>
      <c r="I484" s="111">
        <f t="shared" si="244"/>
        <v>0</v>
      </c>
      <c r="J484" s="110"/>
      <c r="K484" s="110"/>
      <c r="L484" s="110"/>
      <c r="M484" s="111">
        <f t="shared" si="245"/>
        <v>0</v>
      </c>
      <c r="N484" s="110"/>
      <c r="O484" s="110"/>
      <c r="P484" s="110"/>
      <c r="Q484" s="111">
        <f t="shared" si="246"/>
        <v>0</v>
      </c>
      <c r="R484" s="110"/>
      <c r="S484" s="110"/>
      <c r="T484" s="110"/>
      <c r="U484" s="111">
        <f t="shared" si="247"/>
        <v>0</v>
      </c>
      <c r="V484" s="111">
        <f t="shared" si="248"/>
        <v>0</v>
      </c>
      <c r="W484" s="111">
        <f t="shared" si="238"/>
        <v>0</v>
      </c>
      <c r="X484" s="179">
        <f t="shared" si="239"/>
        <v>0</v>
      </c>
    </row>
    <row r="485" spans="1:24" s="8" customFormat="1" ht="25.5" hidden="1">
      <c r="A485" s="17">
        <f t="shared" si="236"/>
        <v>3</v>
      </c>
      <c r="B485" s="68"/>
      <c r="C485" s="134" t="s">
        <v>665</v>
      </c>
      <c r="D485" s="83" t="s">
        <v>134</v>
      </c>
      <c r="E485" s="110"/>
      <c r="F485" s="110"/>
      <c r="G485" s="110"/>
      <c r="H485" s="110"/>
      <c r="I485" s="111">
        <f t="shared" si="244"/>
        <v>0</v>
      </c>
      <c r="J485" s="110"/>
      <c r="K485" s="110"/>
      <c r="L485" s="110"/>
      <c r="M485" s="111">
        <f t="shared" si="245"/>
        <v>0</v>
      </c>
      <c r="N485" s="110"/>
      <c r="O485" s="110"/>
      <c r="P485" s="110"/>
      <c r="Q485" s="111">
        <f t="shared" si="246"/>
        <v>0</v>
      </c>
      <c r="R485" s="110"/>
      <c r="S485" s="110"/>
      <c r="T485" s="110"/>
      <c r="U485" s="111">
        <f t="shared" si="247"/>
        <v>0</v>
      </c>
      <c r="V485" s="111">
        <f t="shared" si="248"/>
        <v>0</v>
      </c>
      <c r="W485" s="111">
        <f t="shared" si="238"/>
        <v>0</v>
      </c>
      <c r="X485" s="179">
        <f t="shared" si="239"/>
        <v>0</v>
      </c>
    </row>
    <row r="486" spans="1:24" s="8" customFormat="1" ht="25.5" hidden="1">
      <c r="A486" s="17">
        <f t="shared" si="236"/>
        <v>3</v>
      </c>
      <c r="B486" s="68"/>
      <c r="C486" s="134" t="s">
        <v>138</v>
      </c>
      <c r="D486" s="83" t="s">
        <v>135</v>
      </c>
      <c r="E486" s="110"/>
      <c r="F486" s="110"/>
      <c r="G486" s="110"/>
      <c r="H486" s="110"/>
      <c r="I486" s="111">
        <f t="shared" si="244"/>
        <v>0</v>
      </c>
      <c r="J486" s="110"/>
      <c r="K486" s="110"/>
      <c r="L486" s="110"/>
      <c r="M486" s="111">
        <f t="shared" si="245"/>
        <v>0</v>
      </c>
      <c r="N486" s="110"/>
      <c r="O486" s="110"/>
      <c r="P486" s="110"/>
      <c r="Q486" s="111">
        <f t="shared" si="246"/>
        <v>0</v>
      </c>
      <c r="R486" s="110"/>
      <c r="S486" s="110"/>
      <c r="T486" s="110"/>
      <c r="U486" s="111">
        <f t="shared" si="247"/>
        <v>0</v>
      </c>
      <c r="V486" s="111">
        <f t="shared" si="248"/>
        <v>0</v>
      </c>
      <c r="W486" s="111">
        <f t="shared" si="238"/>
        <v>0</v>
      </c>
      <c r="X486" s="179">
        <f t="shared" si="239"/>
        <v>0</v>
      </c>
    </row>
    <row r="487" spans="1:24" s="8" customFormat="1" hidden="1">
      <c r="A487" s="17">
        <f t="shared" si="236"/>
        <v>3</v>
      </c>
      <c r="B487" s="68"/>
      <c r="C487" s="79" t="s">
        <v>139</v>
      </c>
      <c r="D487" s="83" t="s">
        <v>6</v>
      </c>
      <c r="E487" s="110"/>
      <c r="F487" s="110"/>
      <c r="G487" s="110"/>
      <c r="H487" s="110"/>
      <c r="I487" s="111">
        <f t="shared" si="244"/>
        <v>0</v>
      </c>
      <c r="J487" s="110"/>
      <c r="K487" s="110"/>
      <c r="L487" s="110"/>
      <c r="M487" s="111">
        <f t="shared" si="245"/>
        <v>0</v>
      </c>
      <c r="N487" s="110"/>
      <c r="O487" s="110"/>
      <c r="P487" s="110"/>
      <c r="Q487" s="111">
        <f t="shared" si="246"/>
        <v>0</v>
      </c>
      <c r="R487" s="110"/>
      <c r="S487" s="110"/>
      <c r="T487" s="110"/>
      <c r="U487" s="111">
        <f t="shared" si="247"/>
        <v>0</v>
      </c>
      <c r="V487" s="111">
        <f t="shared" si="248"/>
        <v>0</v>
      </c>
      <c r="W487" s="111">
        <f t="shared" si="238"/>
        <v>0</v>
      </c>
      <c r="X487" s="179">
        <f t="shared" si="239"/>
        <v>0</v>
      </c>
    </row>
    <row r="488" spans="1:24" s="8" customFormat="1" hidden="1">
      <c r="A488" s="17">
        <f t="shared" si="236"/>
        <v>3</v>
      </c>
      <c r="B488" s="68"/>
      <c r="C488" s="86" t="s">
        <v>95</v>
      </c>
      <c r="D488" s="59" t="s">
        <v>7</v>
      </c>
      <c r="E488" s="110"/>
      <c r="F488" s="110"/>
      <c r="G488" s="110"/>
      <c r="H488" s="110"/>
      <c r="I488" s="111">
        <f t="shared" si="244"/>
        <v>0</v>
      </c>
      <c r="J488" s="110"/>
      <c r="K488" s="110"/>
      <c r="L488" s="110"/>
      <c r="M488" s="111">
        <f t="shared" si="245"/>
        <v>0</v>
      </c>
      <c r="N488" s="110"/>
      <c r="O488" s="110"/>
      <c r="P488" s="110"/>
      <c r="Q488" s="111">
        <f t="shared" si="246"/>
        <v>0</v>
      </c>
      <c r="R488" s="110"/>
      <c r="S488" s="110"/>
      <c r="T488" s="110"/>
      <c r="U488" s="111">
        <f t="shared" si="247"/>
        <v>0</v>
      </c>
      <c r="V488" s="111">
        <f t="shared" si="248"/>
        <v>0</v>
      </c>
      <c r="W488" s="111">
        <f t="shared" si="238"/>
        <v>0</v>
      </c>
      <c r="X488" s="179">
        <f t="shared" si="239"/>
        <v>0</v>
      </c>
    </row>
    <row r="489" spans="1:24" s="8" customFormat="1" hidden="1">
      <c r="A489" s="17">
        <f t="shared" si="236"/>
        <v>3</v>
      </c>
      <c r="B489" s="68"/>
      <c r="C489" s="86" t="s">
        <v>278</v>
      </c>
      <c r="D489" s="59" t="s">
        <v>12</v>
      </c>
      <c r="E489" s="110"/>
      <c r="F489" s="110"/>
      <c r="G489" s="110"/>
      <c r="H489" s="110"/>
      <c r="I489" s="111">
        <f t="shared" si="244"/>
        <v>0</v>
      </c>
      <c r="J489" s="110"/>
      <c r="K489" s="110"/>
      <c r="L489" s="110"/>
      <c r="M489" s="111">
        <f t="shared" si="245"/>
        <v>0</v>
      </c>
      <c r="N489" s="110"/>
      <c r="O489" s="110"/>
      <c r="P489" s="110"/>
      <c r="Q489" s="111">
        <f t="shared" si="246"/>
        <v>0</v>
      </c>
      <c r="R489" s="110"/>
      <c r="S489" s="110"/>
      <c r="T489" s="110"/>
      <c r="U489" s="111">
        <f t="shared" si="247"/>
        <v>0</v>
      </c>
      <c r="V489" s="111">
        <f t="shared" si="248"/>
        <v>0</v>
      </c>
      <c r="W489" s="111">
        <f t="shared" si="238"/>
        <v>0</v>
      </c>
      <c r="X489" s="179">
        <f t="shared" si="239"/>
        <v>0</v>
      </c>
    </row>
    <row r="490" spans="1:24" s="8" customFormat="1" hidden="1">
      <c r="A490" s="17">
        <f t="shared" si="236"/>
        <v>3</v>
      </c>
      <c r="B490" s="69"/>
      <c r="C490" s="73" t="s">
        <v>116</v>
      </c>
      <c r="D490" s="70" t="s">
        <v>22</v>
      </c>
      <c r="E490" s="110"/>
      <c r="F490" s="110"/>
      <c r="G490" s="110"/>
      <c r="H490" s="110"/>
      <c r="I490" s="111">
        <f t="shared" si="244"/>
        <v>0</v>
      </c>
      <c r="J490" s="110"/>
      <c r="K490" s="110"/>
      <c r="L490" s="110"/>
      <c r="M490" s="111">
        <f t="shared" si="245"/>
        <v>0</v>
      </c>
      <c r="N490" s="110"/>
      <c r="O490" s="110"/>
      <c r="P490" s="110"/>
      <c r="Q490" s="111">
        <f t="shared" si="246"/>
        <v>0</v>
      </c>
      <c r="R490" s="110"/>
      <c r="S490" s="110"/>
      <c r="T490" s="110"/>
      <c r="U490" s="111">
        <f t="shared" si="247"/>
        <v>0</v>
      </c>
      <c r="V490" s="111">
        <f t="shared" si="248"/>
        <v>0</v>
      </c>
      <c r="W490" s="111">
        <f t="shared" si="238"/>
        <v>0</v>
      </c>
      <c r="X490" s="179">
        <f t="shared" si="239"/>
        <v>0</v>
      </c>
    </row>
    <row r="491" spans="1:24" s="8" customFormat="1" hidden="1">
      <c r="A491" s="17">
        <f t="shared" si="236"/>
        <v>3</v>
      </c>
      <c r="B491" s="69"/>
      <c r="C491" s="73" t="s">
        <v>97</v>
      </c>
      <c r="D491" s="70" t="s">
        <v>24</v>
      </c>
      <c r="E491" s="110"/>
      <c r="F491" s="110"/>
      <c r="G491" s="110"/>
      <c r="H491" s="110"/>
      <c r="I491" s="111">
        <f t="shared" si="244"/>
        <v>0</v>
      </c>
      <c r="J491" s="110"/>
      <c r="K491" s="110"/>
      <c r="L491" s="110"/>
      <c r="M491" s="111">
        <f t="shared" si="245"/>
        <v>0</v>
      </c>
      <c r="N491" s="110"/>
      <c r="O491" s="110"/>
      <c r="P491" s="110"/>
      <c r="Q491" s="111">
        <f t="shared" si="246"/>
        <v>0</v>
      </c>
      <c r="R491" s="110"/>
      <c r="S491" s="110"/>
      <c r="T491" s="110"/>
      <c r="U491" s="111">
        <f t="shared" si="247"/>
        <v>0</v>
      </c>
      <c r="V491" s="111">
        <f t="shared" si="248"/>
        <v>0</v>
      </c>
      <c r="W491" s="111">
        <f t="shared" si="238"/>
        <v>0</v>
      </c>
      <c r="X491" s="179">
        <f t="shared" si="239"/>
        <v>0</v>
      </c>
    </row>
    <row r="492" spans="1:24" s="8" customFormat="1" hidden="1">
      <c r="A492" s="17">
        <f t="shared" si="236"/>
        <v>3</v>
      </c>
      <c r="B492" s="28"/>
      <c r="C492" s="74" t="s">
        <v>405</v>
      </c>
      <c r="D492" s="82"/>
      <c r="E492" s="109">
        <f>SUBTOTAL(9,E493:E495)</f>
        <v>0</v>
      </c>
      <c r="F492" s="109">
        <f t="shared" ref="F492:U492" si="249">SUBTOTAL(9,F493:F495)</f>
        <v>0</v>
      </c>
      <c r="G492" s="109">
        <f t="shared" si="249"/>
        <v>0</v>
      </c>
      <c r="H492" s="109">
        <f t="shared" si="249"/>
        <v>0</v>
      </c>
      <c r="I492" s="109">
        <f t="shared" si="249"/>
        <v>0</v>
      </c>
      <c r="J492" s="109">
        <f t="shared" si="249"/>
        <v>0</v>
      </c>
      <c r="K492" s="109">
        <f t="shared" si="249"/>
        <v>0</v>
      </c>
      <c r="L492" s="109">
        <f t="shared" si="249"/>
        <v>0</v>
      </c>
      <c r="M492" s="109">
        <f t="shared" si="249"/>
        <v>0</v>
      </c>
      <c r="N492" s="109">
        <f t="shared" si="249"/>
        <v>0</v>
      </c>
      <c r="O492" s="109">
        <f t="shared" si="249"/>
        <v>0</v>
      </c>
      <c r="P492" s="109">
        <f t="shared" si="249"/>
        <v>0</v>
      </c>
      <c r="Q492" s="109">
        <f t="shared" si="249"/>
        <v>0</v>
      </c>
      <c r="R492" s="109">
        <f t="shared" si="249"/>
        <v>0</v>
      </c>
      <c r="S492" s="109">
        <f t="shared" si="249"/>
        <v>0</v>
      </c>
      <c r="T492" s="109">
        <f t="shared" si="249"/>
        <v>0</v>
      </c>
      <c r="U492" s="109">
        <f t="shared" si="249"/>
        <v>0</v>
      </c>
      <c r="V492" s="109">
        <f>SUBTOTAL(9,V493:V495)</f>
        <v>0</v>
      </c>
      <c r="W492" s="112">
        <f t="shared" si="238"/>
        <v>0</v>
      </c>
      <c r="X492" s="179">
        <f t="shared" si="239"/>
        <v>0</v>
      </c>
    </row>
    <row r="493" spans="1:24" s="8" customFormat="1" hidden="1">
      <c r="A493" s="17">
        <f t="shared" si="236"/>
        <v>3</v>
      </c>
      <c r="B493" s="69"/>
      <c r="C493" s="102" t="s">
        <v>406</v>
      </c>
      <c r="D493" s="70" t="s">
        <v>118</v>
      </c>
      <c r="E493" s="110"/>
      <c r="F493" s="110"/>
      <c r="G493" s="110"/>
      <c r="H493" s="110"/>
      <c r="I493" s="111">
        <f t="shared" si="244"/>
        <v>0</v>
      </c>
      <c r="J493" s="110"/>
      <c r="K493" s="110"/>
      <c r="L493" s="110"/>
      <c r="M493" s="111">
        <f t="shared" si="245"/>
        <v>0</v>
      </c>
      <c r="N493" s="110"/>
      <c r="O493" s="110"/>
      <c r="P493" s="110"/>
      <c r="Q493" s="111">
        <f t="shared" si="246"/>
        <v>0</v>
      </c>
      <c r="R493" s="110"/>
      <c r="S493" s="110"/>
      <c r="T493" s="110"/>
      <c r="U493" s="111">
        <f t="shared" si="247"/>
        <v>0</v>
      </c>
      <c r="V493" s="111">
        <f>I493+M493+Q493+U493</f>
        <v>0</v>
      </c>
      <c r="W493" s="111">
        <f t="shared" si="238"/>
        <v>0</v>
      </c>
      <c r="X493" s="179">
        <f t="shared" si="239"/>
        <v>0</v>
      </c>
    </row>
    <row r="494" spans="1:24" s="8" customFormat="1" hidden="1">
      <c r="A494" s="17">
        <f t="shared" si="236"/>
        <v>3</v>
      </c>
      <c r="B494" s="69"/>
      <c r="C494" s="188" t="s">
        <v>428</v>
      </c>
      <c r="D494" s="189" t="s">
        <v>429</v>
      </c>
      <c r="E494" s="110"/>
      <c r="F494" s="110"/>
      <c r="G494" s="110"/>
      <c r="H494" s="110"/>
      <c r="I494" s="111">
        <f t="shared" si="244"/>
        <v>0</v>
      </c>
      <c r="J494" s="110"/>
      <c r="K494" s="110"/>
      <c r="L494" s="110"/>
      <c r="M494" s="111">
        <f t="shared" si="245"/>
        <v>0</v>
      </c>
      <c r="N494" s="110"/>
      <c r="O494" s="110"/>
      <c r="P494" s="110"/>
      <c r="Q494" s="111">
        <f t="shared" si="246"/>
        <v>0</v>
      </c>
      <c r="R494" s="110"/>
      <c r="S494" s="110"/>
      <c r="T494" s="110"/>
      <c r="U494" s="111">
        <f t="shared" si="247"/>
        <v>0</v>
      </c>
      <c r="V494" s="111">
        <f>I494+M494+Q494+U494</f>
        <v>0</v>
      </c>
      <c r="W494" s="111">
        <f t="shared" si="238"/>
        <v>0</v>
      </c>
      <c r="X494" s="179">
        <f t="shared" si="239"/>
        <v>0</v>
      </c>
    </row>
    <row r="495" spans="1:24" s="8" customFormat="1" ht="25.5" hidden="1">
      <c r="A495" s="17">
        <f t="shared" si="236"/>
        <v>3</v>
      </c>
      <c r="B495" s="69"/>
      <c r="C495" s="102" t="s">
        <v>427</v>
      </c>
      <c r="D495" s="71" t="s">
        <v>26</v>
      </c>
      <c r="E495" s="110"/>
      <c r="F495" s="110"/>
      <c r="G495" s="110"/>
      <c r="H495" s="110"/>
      <c r="I495" s="111">
        <f t="shared" si="244"/>
        <v>0</v>
      </c>
      <c r="J495" s="110"/>
      <c r="K495" s="110"/>
      <c r="L495" s="110"/>
      <c r="M495" s="111">
        <f t="shared" si="245"/>
        <v>0</v>
      </c>
      <c r="N495" s="110"/>
      <c r="O495" s="110"/>
      <c r="P495" s="110"/>
      <c r="Q495" s="111">
        <f t="shared" si="246"/>
        <v>0</v>
      </c>
      <c r="R495" s="110"/>
      <c r="S495" s="110"/>
      <c r="T495" s="110"/>
      <c r="U495" s="111">
        <f t="shared" si="247"/>
        <v>0</v>
      </c>
      <c r="V495" s="111">
        <f>I495+M495+Q495+U495</f>
        <v>0</v>
      </c>
      <c r="W495" s="111">
        <f t="shared" si="238"/>
        <v>0</v>
      </c>
      <c r="X495" s="179">
        <f t="shared" si="239"/>
        <v>0</v>
      </c>
    </row>
    <row r="496" spans="1:24" s="8" customFormat="1" ht="25.5" hidden="1">
      <c r="A496" s="17">
        <f t="shared" si="236"/>
        <v>3</v>
      </c>
      <c r="B496" s="69"/>
      <c r="C496" s="74" t="s">
        <v>117</v>
      </c>
      <c r="D496" s="71" t="s">
        <v>27</v>
      </c>
      <c r="E496" s="110"/>
      <c r="F496" s="110"/>
      <c r="G496" s="110"/>
      <c r="H496" s="110"/>
      <c r="I496" s="111">
        <f t="shared" si="244"/>
        <v>0</v>
      </c>
      <c r="J496" s="110"/>
      <c r="K496" s="110"/>
      <c r="L496" s="110"/>
      <c r="M496" s="111">
        <f t="shared" si="245"/>
        <v>0</v>
      </c>
      <c r="N496" s="110"/>
      <c r="O496" s="110"/>
      <c r="P496" s="110"/>
      <c r="Q496" s="111">
        <f t="shared" si="246"/>
        <v>0</v>
      </c>
      <c r="R496" s="110"/>
      <c r="S496" s="110"/>
      <c r="T496" s="110"/>
      <c r="U496" s="111">
        <f t="shared" si="247"/>
        <v>0</v>
      </c>
      <c r="V496" s="111">
        <f>I496+M496+Q496+U496</f>
        <v>0</v>
      </c>
      <c r="W496" s="111">
        <f t="shared" si="238"/>
        <v>0</v>
      </c>
      <c r="X496" s="179">
        <f t="shared" si="239"/>
        <v>0</v>
      </c>
    </row>
    <row r="497" spans="1:24" s="8" customFormat="1" hidden="1">
      <c r="A497" s="17">
        <f t="shared" si="236"/>
        <v>3</v>
      </c>
      <c r="B497" s="27" t="s">
        <v>14</v>
      </c>
      <c r="C497" s="75" t="s">
        <v>279</v>
      </c>
      <c r="D497" s="71" t="s">
        <v>216</v>
      </c>
      <c r="E497" s="109">
        <f>SUBTOTAL(9,E498:E499)</f>
        <v>0</v>
      </c>
      <c r="F497" s="109">
        <f t="shared" ref="F497:U497" si="250">SUBTOTAL(9,F498:F499)</f>
        <v>0</v>
      </c>
      <c r="G497" s="109">
        <f t="shared" si="250"/>
        <v>0</v>
      </c>
      <c r="H497" s="109">
        <f t="shared" si="250"/>
        <v>0</v>
      </c>
      <c r="I497" s="109">
        <f t="shared" si="250"/>
        <v>0</v>
      </c>
      <c r="J497" s="109">
        <f t="shared" si="250"/>
        <v>0</v>
      </c>
      <c r="K497" s="109">
        <f t="shared" si="250"/>
        <v>0</v>
      </c>
      <c r="L497" s="109">
        <f t="shared" si="250"/>
        <v>0</v>
      </c>
      <c r="M497" s="109">
        <f t="shared" si="250"/>
        <v>0</v>
      </c>
      <c r="N497" s="109">
        <f t="shared" si="250"/>
        <v>0</v>
      </c>
      <c r="O497" s="109">
        <f t="shared" si="250"/>
        <v>0</v>
      </c>
      <c r="P497" s="109">
        <f t="shared" si="250"/>
        <v>0</v>
      </c>
      <c r="Q497" s="109">
        <f t="shared" si="250"/>
        <v>0</v>
      </c>
      <c r="R497" s="109">
        <f t="shared" si="250"/>
        <v>0</v>
      </c>
      <c r="S497" s="109">
        <f t="shared" si="250"/>
        <v>0</v>
      </c>
      <c r="T497" s="109">
        <f t="shared" si="250"/>
        <v>0</v>
      </c>
      <c r="U497" s="109">
        <f t="shared" si="250"/>
        <v>0</v>
      </c>
      <c r="V497" s="109">
        <f>SUBTOTAL(9,V498:V499)</f>
        <v>0</v>
      </c>
      <c r="W497" s="112">
        <f t="shared" si="238"/>
        <v>0</v>
      </c>
      <c r="X497" s="179">
        <f t="shared" si="239"/>
        <v>0</v>
      </c>
    </row>
    <row r="498" spans="1:24" s="8" customFormat="1" hidden="1">
      <c r="A498" s="17">
        <f t="shared" si="236"/>
        <v>3</v>
      </c>
      <c r="B498" s="69"/>
      <c r="C498" s="73" t="s">
        <v>305</v>
      </c>
      <c r="D498" s="70" t="s">
        <v>306</v>
      </c>
      <c r="E498" s="110"/>
      <c r="F498" s="110"/>
      <c r="G498" s="110"/>
      <c r="H498" s="110"/>
      <c r="I498" s="111">
        <f>SUM(F498:H498)</f>
        <v>0</v>
      </c>
      <c r="J498" s="110"/>
      <c r="K498" s="110"/>
      <c r="L498" s="110"/>
      <c r="M498" s="111">
        <f>SUM(J498:L498)</f>
        <v>0</v>
      </c>
      <c r="N498" s="110"/>
      <c r="O498" s="110"/>
      <c r="P498" s="110"/>
      <c r="Q498" s="111">
        <f>SUM(N498:P498)</f>
        <v>0</v>
      </c>
      <c r="R498" s="110"/>
      <c r="S498" s="110"/>
      <c r="T498" s="110"/>
      <c r="U498" s="111">
        <f>SUM(R498:T498)</f>
        <v>0</v>
      </c>
      <c r="V498" s="111">
        <f>I498+M498+Q498+U498</f>
        <v>0</v>
      </c>
      <c r="W498" s="111">
        <f t="shared" si="238"/>
        <v>0</v>
      </c>
      <c r="X498" s="179">
        <f t="shared" si="239"/>
        <v>0</v>
      </c>
    </row>
    <row r="499" spans="1:24" s="8" customFormat="1" hidden="1">
      <c r="A499" s="17">
        <f t="shared" si="236"/>
        <v>3</v>
      </c>
      <c r="B499" s="69"/>
      <c r="C499" s="73" t="s">
        <v>307</v>
      </c>
      <c r="D499" s="70" t="s">
        <v>308</v>
      </c>
      <c r="E499" s="110"/>
      <c r="F499" s="110"/>
      <c r="G499" s="110"/>
      <c r="H499" s="110"/>
      <c r="I499" s="111">
        <f>SUM(F499:H499)</f>
        <v>0</v>
      </c>
      <c r="J499" s="110"/>
      <c r="K499" s="110"/>
      <c r="L499" s="110"/>
      <c r="M499" s="111">
        <f>SUM(J499:L499)</f>
        <v>0</v>
      </c>
      <c r="N499" s="110"/>
      <c r="O499" s="110"/>
      <c r="P499" s="110"/>
      <c r="Q499" s="111">
        <f>SUM(N499:P499)</f>
        <v>0</v>
      </c>
      <c r="R499" s="110"/>
      <c r="S499" s="110"/>
      <c r="T499" s="110"/>
      <c r="U499" s="111">
        <f>SUM(R499:T499)</f>
        <v>0</v>
      </c>
      <c r="V499" s="111">
        <f>I499+M499+Q499+U499</f>
        <v>0</v>
      </c>
      <c r="W499" s="111">
        <f t="shared" si="238"/>
        <v>0</v>
      </c>
      <c r="X499" s="179">
        <f t="shared" si="239"/>
        <v>0</v>
      </c>
    </row>
    <row r="500" spans="1:24" s="8" customFormat="1" hidden="1">
      <c r="A500" s="17">
        <f t="shared" si="236"/>
        <v>3</v>
      </c>
      <c r="B500" s="27" t="s">
        <v>25</v>
      </c>
      <c r="C500" s="75" t="s">
        <v>119</v>
      </c>
      <c r="D500" s="71"/>
      <c r="E500" s="109">
        <f>SUBTOTAL(9,E501:E505)</f>
        <v>0</v>
      </c>
      <c r="F500" s="109">
        <f t="shared" ref="F500:U500" si="251">SUBTOTAL(9,F501:F505)</f>
        <v>0</v>
      </c>
      <c r="G500" s="109">
        <f t="shared" si="251"/>
        <v>0</v>
      </c>
      <c r="H500" s="109">
        <f t="shared" si="251"/>
        <v>0</v>
      </c>
      <c r="I500" s="109">
        <f t="shared" si="251"/>
        <v>0</v>
      </c>
      <c r="J500" s="109">
        <f t="shared" si="251"/>
        <v>0</v>
      </c>
      <c r="K500" s="109">
        <f t="shared" si="251"/>
        <v>0</v>
      </c>
      <c r="L500" s="109">
        <f t="shared" si="251"/>
        <v>0</v>
      </c>
      <c r="M500" s="109">
        <f t="shared" si="251"/>
        <v>0</v>
      </c>
      <c r="N500" s="109">
        <f t="shared" si="251"/>
        <v>0</v>
      </c>
      <c r="O500" s="109">
        <f t="shared" si="251"/>
        <v>0</v>
      </c>
      <c r="P500" s="109">
        <f t="shared" si="251"/>
        <v>0</v>
      </c>
      <c r="Q500" s="109">
        <f t="shared" si="251"/>
        <v>0</v>
      </c>
      <c r="R500" s="109">
        <f t="shared" si="251"/>
        <v>0</v>
      </c>
      <c r="S500" s="109">
        <f t="shared" si="251"/>
        <v>0</v>
      </c>
      <c r="T500" s="109">
        <f t="shared" si="251"/>
        <v>0</v>
      </c>
      <c r="U500" s="109">
        <f t="shared" si="251"/>
        <v>0</v>
      </c>
      <c r="V500" s="109">
        <f>SUBTOTAL(9,V501:V505)</f>
        <v>0</v>
      </c>
      <c r="W500" s="112">
        <f t="shared" si="238"/>
        <v>0</v>
      </c>
      <c r="X500" s="179">
        <f t="shared" si="239"/>
        <v>0</v>
      </c>
    </row>
    <row r="501" spans="1:24" s="8" customFormat="1" hidden="1">
      <c r="A501" s="17">
        <f t="shared" si="236"/>
        <v>3</v>
      </c>
      <c r="B501" s="69"/>
      <c r="C501" s="73" t="s">
        <v>180</v>
      </c>
      <c r="D501" s="70" t="s">
        <v>181</v>
      </c>
      <c r="E501" s="110"/>
      <c r="F501" s="110"/>
      <c r="G501" s="110"/>
      <c r="H501" s="110"/>
      <c r="I501" s="111">
        <f>SUM(F501:H501)</f>
        <v>0</v>
      </c>
      <c r="J501" s="110"/>
      <c r="K501" s="110"/>
      <c r="L501" s="110"/>
      <c r="M501" s="111">
        <f>SUM(J501:L501)</f>
        <v>0</v>
      </c>
      <c r="N501" s="110"/>
      <c r="O501" s="110"/>
      <c r="P501" s="110"/>
      <c r="Q501" s="111">
        <f>SUM(N501:P501)</f>
        <v>0</v>
      </c>
      <c r="R501" s="110"/>
      <c r="S501" s="110"/>
      <c r="T501" s="110"/>
      <c r="U501" s="111">
        <f>SUM(R501:T501)</f>
        <v>0</v>
      </c>
      <c r="V501" s="111">
        <f>I501+M501+Q501+U501</f>
        <v>0</v>
      </c>
      <c r="W501" s="111">
        <f t="shared" si="238"/>
        <v>0</v>
      </c>
      <c r="X501" s="179">
        <f t="shared" si="239"/>
        <v>0</v>
      </c>
    </row>
    <row r="502" spans="1:24" s="8" customFormat="1" hidden="1">
      <c r="A502" s="17">
        <f t="shared" si="236"/>
        <v>3</v>
      </c>
      <c r="B502" s="69"/>
      <c r="C502" s="73" t="s">
        <v>182</v>
      </c>
      <c r="D502" s="70" t="s">
        <v>183</v>
      </c>
      <c r="E502" s="110"/>
      <c r="F502" s="110"/>
      <c r="G502" s="110"/>
      <c r="H502" s="110"/>
      <c r="I502" s="111">
        <f>SUM(F502:H502)</f>
        <v>0</v>
      </c>
      <c r="J502" s="110"/>
      <c r="K502" s="110"/>
      <c r="L502" s="110"/>
      <c r="M502" s="111">
        <f>SUM(J502:L502)</f>
        <v>0</v>
      </c>
      <c r="N502" s="110"/>
      <c r="O502" s="110"/>
      <c r="P502" s="110"/>
      <c r="Q502" s="111">
        <f>SUM(N502:P502)</f>
        <v>0</v>
      </c>
      <c r="R502" s="110"/>
      <c r="S502" s="110"/>
      <c r="T502" s="110"/>
      <c r="U502" s="111">
        <f>SUM(R502:T502)</f>
        <v>0</v>
      </c>
      <c r="V502" s="111">
        <f>I502+M502+Q502+U502</f>
        <v>0</v>
      </c>
      <c r="W502" s="111">
        <f t="shared" si="238"/>
        <v>0</v>
      </c>
      <c r="X502" s="179">
        <f t="shared" si="239"/>
        <v>0</v>
      </c>
    </row>
    <row r="503" spans="1:24" s="8" customFormat="1" hidden="1">
      <c r="A503" s="17">
        <f t="shared" si="236"/>
        <v>3</v>
      </c>
      <c r="B503" s="69"/>
      <c r="C503" s="73" t="s">
        <v>184</v>
      </c>
      <c r="D503" s="70" t="s">
        <v>185</v>
      </c>
      <c r="E503" s="110"/>
      <c r="F503" s="110"/>
      <c r="G503" s="110"/>
      <c r="H503" s="110"/>
      <c r="I503" s="111">
        <f>SUM(F503:H503)</f>
        <v>0</v>
      </c>
      <c r="J503" s="110"/>
      <c r="K503" s="110"/>
      <c r="L503" s="110"/>
      <c r="M503" s="111">
        <f>SUM(J503:L503)</f>
        <v>0</v>
      </c>
      <c r="N503" s="110"/>
      <c r="O503" s="110"/>
      <c r="P503" s="110"/>
      <c r="Q503" s="111">
        <f>SUM(N503:P503)</f>
        <v>0</v>
      </c>
      <c r="R503" s="110"/>
      <c r="S503" s="110"/>
      <c r="T503" s="110"/>
      <c r="U503" s="111">
        <f>SUM(R503:T503)</f>
        <v>0</v>
      </c>
      <c r="V503" s="111">
        <f>I503+M503+Q503+U503</f>
        <v>0</v>
      </c>
      <c r="W503" s="111">
        <f t="shared" si="238"/>
        <v>0</v>
      </c>
      <c r="X503" s="179">
        <f t="shared" si="239"/>
        <v>0</v>
      </c>
    </row>
    <row r="504" spans="1:24" s="8" customFormat="1" hidden="1">
      <c r="A504" s="17">
        <f t="shared" si="236"/>
        <v>3</v>
      </c>
      <c r="B504" s="69"/>
      <c r="C504" s="73" t="s">
        <v>186</v>
      </c>
      <c r="D504" s="70" t="s">
        <v>187</v>
      </c>
      <c r="E504" s="110"/>
      <c r="F504" s="110"/>
      <c r="G504" s="110"/>
      <c r="H504" s="110"/>
      <c r="I504" s="111">
        <f>SUM(F504:H504)</f>
        <v>0</v>
      </c>
      <c r="J504" s="110"/>
      <c r="K504" s="110"/>
      <c r="L504" s="110"/>
      <c r="M504" s="111">
        <f>SUM(J504:L504)</f>
        <v>0</v>
      </c>
      <c r="N504" s="110"/>
      <c r="O504" s="110"/>
      <c r="P504" s="110"/>
      <c r="Q504" s="111">
        <f>SUM(N504:P504)</f>
        <v>0</v>
      </c>
      <c r="R504" s="110"/>
      <c r="S504" s="110"/>
      <c r="T504" s="110"/>
      <c r="U504" s="111">
        <f>SUM(R504:T504)</f>
        <v>0</v>
      </c>
      <c r="V504" s="111">
        <f>I504+M504+Q504+U504</f>
        <v>0</v>
      </c>
      <c r="W504" s="111">
        <f t="shared" si="238"/>
        <v>0</v>
      </c>
      <c r="X504" s="179">
        <f t="shared" si="239"/>
        <v>0</v>
      </c>
    </row>
    <row r="505" spans="1:24" s="8" customFormat="1" hidden="1">
      <c r="A505" s="17">
        <f t="shared" si="236"/>
        <v>3</v>
      </c>
      <c r="B505" s="69"/>
      <c r="C505" s="73" t="s">
        <v>29</v>
      </c>
      <c r="D505" s="70" t="s">
        <v>115</v>
      </c>
      <c r="E505" s="110"/>
      <c r="F505" s="110"/>
      <c r="G505" s="110"/>
      <c r="H505" s="110"/>
      <c r="I505" s="111">
        <f>SUM(F505:H505)</f>
        <v>0</v>
      </c>
      <c r="J505" s="110"/>
      <c r="K505" s="110"/>
      <c r="L505" s="110"/>
      <c r="M505" s="111">
        <f>SUM(J505:L505)</f>
        <v>0</v>
      </c>
      <c r="N505" s="110"/>
      <c r="O505" s="110"/>
      <c r="P505" s="110"/>
      <c r="Q505" s="111">
        <f>SUM(N505:P505)</f>
        <v>0</v>
      </c>
      <c r="R505" s="110"/>
      <c r="S505" s="110"/>
      <c r="T505" s="110"/>
      <c r="U505" s="111">
        <f>SUM(R505:T505)</f>
        <v>0</v>
      </c>
      <c r="V505" s="111">
        <f>I505+M505+Q505+U505</f>
        <v>0</v>
      </c>
      <c r="W505" s="111">
        <f t="shared" si="238"/>
        <v>0</v>
      </c>
      <c r="X505" s="179">
        <f t="shared" si="239"/>
        <v>0</v>
      </c>
    </row>
    <row r="506" spans="1:24" s="8" customFormat="1" hidden="1">
      <c r="A506" s="92">
        <f>A507</f>
        <v>3</v>
      </c>
      <c r="B506" s="29"/>
      <c r="C506" s="25"/>
      <c r="D506" s="30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</row>
    <row r="507" spans="1:24" s="8" customFormat="1" hidden="1">
      <c r="A507" s="177">
        <f>MIN(A508:A514)</f>
        <v>3</v>
      </c>
      <c r="B507" s="29"/>
      <c r="C507" s="78" t="s">
        <v>123</v>
      </c>
      <c r="D507" s="30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</row>
    <row r="508" spans="1:24" s="8" customFormat="1" hidden="1">
      <c r="A508" s="17">
        <f t="shared" ref="A508:A514" si="252">IF(MAX(E508:Y508)=0,IF(MIN(E508:Y508)=0,3,2),2)</f>
        <v>3</v>
      </c>
      <c r="B508" s="29"/>
      <c r="C508" s="25" t="s">
        <v>121</v>
      </c>
      <c r="D508" s="70"/>
      <c r="E508" s="112">
        <f>SUM(E509:E510)</f>
        <v>0</v>
      </c>
      <c r="F508" s="112">
        <f t="shared" ref="F508:U508" si="253">SUM(F509:F510)</f>
        <v>0</v>
      </c>
      <c r="G508" s="112">
        <f t="shared" si="253"/>
        <v>0</v>
      </c>
      <c r="H508" s="112">
        <f t="shared" si="253"/>
        <v>0</v>
      </c>
      <c r="I508" s="112">
        <f t="shared" si="253"/>
        <v>0</v>
      </c>
      <c r="J508" s="112">
        <f t="shared" si="253"/>
        <v>0</v>
      </c>
      <c r="K508" s="112">
        <f t="shared" si="253"/>
        <v>0</v>
      </c>
      <c r="L508" s="112">
        <f t="shared" si="253"/>
        <v>0</v>
      </c>
      <c r="M508" s="112">
        <f t="shared" si="253"/>
        <v>0</v>
      </c>
      <c r="N508" s="112">
        <f t="shared" si="253"/>
        <v>0</v>
      </c>
      <c r="O508" s="112">
        <f t="shared" si="253"/>
        <v>0</v>
      </c>
      <c r="P508" s="112">
        <f t="shared" si="253"/>
        <v>0</v>
      </c>
      <c r="Q508" s="112">
        <f t="shared" si="253"/>
        <v>0</v>
      </c>
      <c r="R508" s="112">
        <f t="shared" si="253"/>
        <v>0</v>
      </c>
      <c r="S508" s="112">
        <f t="shared" si="253"/>
        <v>0</v>
      </c>
      <c r="T508" s="112">
        <f t="shared" si="253"/>
        <v>0</v>
      </c>
      <c r="U508" s="112">
        <f t="shared" si="253"/>
        <v>0</v>
      </c>
      <c r="V508" s="112">
        <f>SUM(V509:V510)</f>
        <v>0</v>
      </c>
      <c r="W508" s="112"/>
      <c r="X508" s="179"/>
    </row>
    <row r="509" spans="1:24" s="8" customFormat="1" hidden="1">
      <c r="A509" s="17">
        <f t="shared" si="252"/>
        <v>3</v>
      </c>
      <c r="B509" s="29"/>
      <c r="C509" s="101" t="s">
        <v>190</v>
      </c>
      <c r="D509" s="70"/>
      <c r="E509" s="110"/>
      <c r="F509" s="110"/>
      <c r="G509" s="110"/>
      <c r="H509" s="110"/>
      <c r="I509" s="180">
        <f>H509</f>
        <v>0</v>
      </c>
      <c r="J509" s="110"/>
      <c r="K509" s="110"/>
      <c r="L509" s="110"/>
      <c r="M509" s="180">
        <f>L509</f>
        <v>0</v>
      </c>
      <c r="N509" s="110"/>
      <c r="O509" s="110"/>
      <c r="P509" s="110"/>
      <c r="Q509" s="180">
        <f>P509</f>
        <v>0</v>
      </c>
      <c r="R509" s="110"/>
      <c r="S509" s="110"/>
      <c r="T509" s="110"/>
      <c r="U509" s="180">
        <f>T509</f>
        <v>0</v>
      </c>
      <c r="V509" s="180">
        <f>U509</f>
        <v>0</v>
      </c>
      <c r="W509" s="109"/>
      <c r="X509" s="179"/>
    </row>
    <row r="510" spans="1:24" s="8" customFormat="1" hidden="1">
      <c r="A510" s="17">
        <f t="shared" si="252"/>
        <v>3</v>
      </c>
      <c r="B510" s="29"/>
      <c r="C510" s="101" t="s">
        <v>191</v>
      </c>
      <c r="D510" s="70"/>
      <c r="E510" s="110"/>
      <c r="F510" s="110"/>
      <c r="G510" s="110"/>
      <c r="H510" s="110"/>
      <c r="I510" s="180">
        <f>H510</f>
        <v>0</v>
      </c>
      <c r="J510" s="110"/>
      <c r="K510" s="110"/>
      <c r="L510" s="110"/>
      <c r="M510" s="180">
        <f>L510</f>
        <v>0</v>
      </c>
      <c r="N510" s="110"/>
      <c r="O510" s="110"/>
      <c r="P510" s="110"/>
      <c r="Q510" s="180">
        <f>P510</f>
        <v>0</v>
      </c>
      <c r="R510" s="110"/>
      <c r="S510" s="110"/>
      <c r="T510" s="110"/>
      <c r="U510" s="180">
        <f>T510</f>
        <v>0</v>
      </c>
      <c r="V510" s="180">
        <f>U510</f>
        <v>0</v>
      </c>
      <c r="W510" s="109"/>
      <c r="X510" s="179"/>
    </row>
    <row r="511" spans="1:24" s="8" customFormat="1" hidden="1">
      <c r="A511" s="17">
        <f t="shared" si="252"/>
        <v>3</v>
      </c>
      <c r="B511" s="29"/>
      <c r="C511" s="25" t="s">
        <v>122</v>
      </c>
      <c r="D511" s="70"/>
      <c r="E511" s="112">
        <f>SUM(E512:E513)</f>
        <v>0</v>
      </c>
      <c r="F511" s="112">
        <f t="shared" ref="F511:U511" si="254">SUM(F512:F513)</f>
        <v>0</v>
      </c>
      <c r="G511" s="112">
        <f t="shared" si="254"/>
        <v>0</v>
      </c>
      <c r="H511" s="112">
        <f t="shared" si="254"/>
        <v>0</v>
      </c>
      <c r="I511" s="112">
        <f t="shared" si="254"/>
        <v>0</v>
      </c>
      <c r="J511" s="112">
        <f t="shared" si="254"/>
        <v>0</v>
      </c>
      <c r="K511" s="112">
        <f t="shared" si="254"/>
        <v>0</v>
      </c>
      <c r="L511" s="112">
        <f t="shared" si="254"/>
        <v>0</v>
      </c>
      <c r="M511" s="112">
        <f t="shared" si="254"/>
        <v>0</v>
      </c>
      <c r="N511" s="112">
        <f t="shared" si="254"/>
        <v>0</v>
      </c>
      <c r="O511" s="112">
        <f t="shared" si="254"/>
        <v>0</v>
      </c>
      <c r="P511" s="112">
        <f t="shared" si="254"/>
        <v>0</v>
      </c>
      <c r="Q511" s="112">
        <f t="shared" si="254"/>
        <v>0</v>
      </c>
      <c r="R511" s="112">
        <f t="shared" si="254"/>
        <v>0</v>
      </c>
      <c r="S511" s="112">
        <f t="shared" si="254"/>
        <v>0</v>
      </c>
      <c r="T511" s="112">
        <f t="shared" si="254"/>
        <v>0</v>
      </c>
      <c r="U511" s="112">
        <f t="shared" si="254"/>
        <v>0</v>
      </c>
      <c r="V511" s="112">
        <f>SUM(V512:V513)</f>
        <v>0</v>
      </c>
      <c r="W511" s="112"/>
      <c r="X511" s="179"/>
    </row>
    <row r="512" spans="1:24" s="8" customFormat="1" hidden="1">
      <c r="A512" s="17">
        <f t="shared" si="252"/>
        <v>3</v>
      </c>
      <c r="B512" s="29"/>
      <c r="C512" s="52" t="s">
        <v>198</v>
      </c>
      <c r="D512" s="70"/>
      <c r="E512" s="110"/>
      <c r="F512" s="110"/>
      <c r="G512" s="110"/>
      <c r="H512" s="110"/>
      <c r="I512" s="180">
        <f>ROUND(SUM(F512:H512)/3,0)</f>
        <v>0</v>
      </c>
      <c r="J512" s="110"/>
      <c r="K512" s="110"/>
      <c r="L512" s="110"/>
      <c r="M512" s="180">
        <f>ROUND(SUM(J512:L512)/3,0)</f>
        <v>0</v>
      </c>
      <c r="N512" s="110"/>
      <c r="O512" s="110"/>
      <c r="P512" s="110"/>
      <c r="Q512" s="180">
        <f>ROUND(SUM(N512:P512)/3,0)</f>
        <v>0</v>
      </c>
      <c r="R512" s="110"/>
      <c r="S512" s="110"/>
      <c r="T512" s="110"/>
      <c r="U512" s="180">
        <f>ROUND(SUM(R512:T512)/3,0)</f>
        <v>0</v>
      </c>
      <c r="V512" s="180">
        <f>ROUND(SUM(F512:H512,J512:L512,N512:P512,R512:T512)/12,0)</f>
        <v>0</v>
      </c>
      <c r="W512" s="109"/>
      <c r="X512" s="179"/>
    </row>
    <row r="513" spans="1:24" s="8" customFormat="1" hidden="1">
      <c r="A513" s="17">
        <f t="shared" si="252"/>
        <v>3</v>
      </c>
      <c r="B513" s="29"/>
      <c r="C513" s="52" t="s">
        <v>199</v>
      </c>
      <c r="D513" s="70"/>
      <c r="E513" s="110"/>
      <c r="F513" s="110"/>
      <c r="G513" s="110"/>
      <c r="H513" s="110"/>
      <c r="I513" s="180">
        <f>ROUND(SUM(F513:H513)/3,0)</f>
        <v>0</v>
      </c>
      <c r="J513" s="110"/>
      <c r="K513" s="110"/>
      <c r="L513" s="110"/>
      <c r="M513" s="180">
        <f>ROUND(SUM(J513:L513)/3,0)</f>
        <v>0</v>
      </c>
      <c r="N513" s="110"/>
      <c r="O513" s="110"/>
      <c r="P513" s="110"/>
      <c r="Q513" s="180">
        <f>ROUND(SUM(N513:P513)/3,0)</f>
        <v>0</v>
      </c>
      <c r="R513" s="110"/>
      <c r="S513" s="110"/>
      <c r="T513" s="110"/>
      <c r="U513" s="180">
        <f>ROUND(SUM(R513:T513)/3,0)</f>
        <v>0</v>
      </c>
      <c r="V513" s="180">
        <f>ROUND(SUM(F513:H513,J513:L513,N513:P513,R513:T513)/12,0)</f>
        <v>0</v>
      </c>
      <c r="W513" s="109"/>
      <c r="X513" s="179"/>
    </row>
    <row r="514" spans="1:24" s="8" customFormat="1" hidden="1">
      <c r="A514" s="17">
        <f t="shared" si="252"/>
        <v>3</v>
      </c>
      <c r="B514" s="29"/>
      <c r="C514" s="24" t="s">
        <v>192</v>
      </c>
      <c r="D514" s="70"/>
      <c r="E514" s="109">
        <f>IF(E511=0,0,E478/E511)</f>
        <v>0</v>
      </c>
      <c r="F514" s="109">
        <f t="shared" ref="F514:U514" si="255">IF(F511=0,0,F478/F511)</f>
        <v>0</v>
      </c>
      <c r="G514" s="109">
        <f t="shared" si="255"/>
        <v>0</v>
      </c>
      <c r="H514" s="109">
        <f t="shared" si="255"/>
        <v>0</v>
      </c>
      <c r="I514" s="109">
        <f t="shared" si="255"/>
        <v>0</v>
      </c>
      <c r="J514" s="109">
        <f t="shared" si="255"/>
        <v>0</v>
      </c>
      <c r="K514" s="109">
        <f t="shared" si="255"/>
        <v>0</v>
      </c>
      <c r="L514" s="109">
        <f t="shared" si="255"/>
        <v>0</v>
      </c>
      <c r="M514" s="109">
        <f t="shared" si="255"/>
        <v>0</v>
      </c>
      <c r="N514" s="109">
        <f t="shared" si="255"/>
        <v>0</v>
      </c>
      <c r="O514" s="109">
        <f t="shared" si="255"/>
        <v>0</v>
      </c>
      <c r="P514" s="109">
        <f t="shared" si="255"/>
        <v>0</v>
      </c>
      <c r="Q514" s="109">
        <f t="shared" si="255"/>
        <v>0</v>
      </c>
      <c r="R514" s="109">
        <f t="shared" si="255"/>
        <v>0</v>
      </c>
      <c r="S514" s="109">
        <f t="shared" si="255"/>
        <v>0</v>
      </c>
      <c r="T514" s="109">
        <f t="shared" si="255"/>
        <v>0</v>
      </c>
      <c r="U514" s="109">
        <f t="shared" si="255"/>
        <v>0</v>
      </c>
      <c r="V514" s="109">
        <f>IF(V511=0,0,V478/V511)</f>
        <v>0</v>
      </c>
      <c r="W514" s="109"/>
      <c r="X514" s="109"/>
    </row>
    <row r="515" spans="1:24" s="8" customFormat="1" hidden="1">
      <c r="A515" s="92">
        <f>A516</f>
        <v>3</v>
      </c>
      <c r="B515" s="93"/>
      <c r="C515" s="35"/>
      <c r="D515" s="53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19"/>
      <c r="R515" s="119"/>
      <c r="S515" s="119"/>
      <c r="T515" s="119"/>
      <c r="U515" s="119"/>
      <c r="V515" s="119"/>
      <c r="W515" s="119"/>
      <c r="X515" s="119"/>
    </row>
    <row r="516" spans="1:24" s="8" customFormat="1" hidden="1">
      <c r="A516" s="177">
        <f>MIN(A517:A556)</f>
        <v>3</v>
      </c>
      <c r="B516" s="93"/>
      <c r="C516" s="95" t="s">
        <v>153</v>
      </c>
      <c r="D516" s="53"/>
      <c r="E516" s="119"/>
      <c r="F516" s="119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19"/>
      <c r="R516" s="119"/>
      <c r="S516" s="119"/>
      <c r="T516" s="119"/>
      <c r="U516" s="119"/>
      <c r="V516" s="119"/>
      <c r="W516" s="119"/>
      <c r="X516" s="119"/>
    </row>
    <row r="517" spans="1:24" s="8" customFormat="1" hidden="1">
      <c r="A517" s="17">
        <f t="shared" ref="A517:A547" si="256">IF(MAX(E517:Y517)=0,IF(MIN(E517:Y517)=0,3,2),2)</f>
        <v>3</v>
      </c>
      <c r="B517" s="27"/>
      <c r="C517" s="81" t="s">
        <v>112</v>
      </c>
      <c r="D517" s="82"/>
      <c r="E517" s="109">
        <f>SUBTOTAL(9,E518:E547)</f>
        <v>0</v>
      </c>
      <c r="F517" s="109">
        <f t="shared" ref="F517:U517" si="257">SUBTOTAL(9,F518:F547)</f>
        <v>0</v>
      </c>
      <c r="G517" s="109">
        <f t="shared" si="257"/>
        <v>0</v>
      </c>
      <c r="H517" s="109">
        <f t="shared" si="257"/>
        <v>0</v>
      </c>
      <c r="I517" s="109">
        <f t="shared" si="257"/>
        <v>0</v>
      </c>
      <c r="J517" s="109">
        <f t="shared" si="257"/>
        <v>0</v>
      </c>
      <c r="K517" s="109">
        <f t="shared" si="257"/>
        <v>0</v>
      </c>
      <c r="L517" s="109">
        <f t="shared" si="257"/>
        <v>0</v>
      </c>
      <c r="M517" s="109">
        <f t="shared" si="257"/>
        <v>0</v>
      </c>
      <c r="N517" s="109">
        <f t="shared" si="257"/>
        <v>0</v>
      </c>
      <c r="O517" s="109">
        <f t="shared" si="257"/>
        <v>0</v>
      </c>
      <c r="P517" s="109">
        <f t="shared" si="257"/>
        <v>0</v>
      </c>
      <c r="Q517" s="109">
        <f t="shared" si="257"/>
        <v>0</v>
      </c>
      <c r="R517" s="109">
        <f t="shared" si="257"/>
        <v>0</v>
      </c>
      <c r="S517" s="109">
        <f t="shared" si="257"/>
        <v>0</v>
      </c>
      <c r="T517" s="109">
        <f t="shared" si="257"/>
        <v>0</v>
      </c>
      <c r="U517" s="109">
        <f t="shared" si="257"/>
        <v>0</v>
      </c>
      <c r="V517" s="109">
        <f>SUBTOTAL(9,V518:V547)</f>
        <v>0</v>
      </c>
      <c r="W517" s="112">
        <f t="shared" ref="W517:W547" si="258">E517-I517-M517-Q517-U517</f>
        <v>0</v>
      </c>
      <c r="X517" s="179">
        <f t="shared" ref="X517:X547" si="259">IF(E517&lt;&gt;0,V517/E517,0)</f>
        <v>0</v>
      </c>
    </row>
    <row r="518" spans="1:24" s="8" customFormat="1" hidden="1">
      <c r="A518" s="17">
        <f t="shared" si="256"/>
        <v>3</v>
      </c>
      <c r="B518" s="27" t="s">
        <v>171</v>
      </c>
      <c r="C518" s="75" t="s">
        <v>113</v>
      </c>
      <c r="D518" s="82"/>
      <c r="E518" s="109">
        <f>SUBTOTAL(9,E519:E538)</f>
        <v>0</v>
      </c>
      <c r="F518" s="109">
        <f t="shared" ref="F518:U518" si="260">SUBTOTAL(9,F519:F538)</f>
        <v>0</v>
      </c>
      <c r="G518" s="109">
        <f t="shared" si="260"/>
        <v>0</v>
      </c>
      <c r="H518" s="109">
        <f t="shared" si="260"/>
        <v>0</v>
      </c>
      <c r="I518" s="109">
        <f t="shared" si="260"/>
        <v>0</v>
      </c>
      <c r="J518" s="109">
        <f t="shared" si="260"/>
        <v>0</v>
      </c>
      <c r="K518" s="109">
        <f t="shared" si="260"/>
        <v>0</v>
      </c>
      <c r="L518" s="109">
        <f t="shared" si="260"/>
        <v>0</v>
      </c>
      <c r="M518" s="109">
        <f t="shared" si="260"/>
        <v>0</v>
      </c>
      <c r="N518" s="109">
        <f t="shared" si="260"/>
        <v>0</v>
      </c>
      <c r="O518" s="109">
        <f t="shared" si="260"/>
        <v>0</v>
      </c>
      <c r="P518" s="109">
        <f t="shared" si="260"/>
        <v>0</v>
      </c>
      <c r="Q518" s="109">
        <f t="shared" si="260"/>
        <v>0</v>
      </c>
      <c r="R518" s="109">
        <f t="shared" si="260"/>
        <v>0</v>
      </c>
      <c r="S518" s="109">
        <f t="shared" si="260"/>
        <v>0</v>
      </c>
      <c r="T518" s="109">
        <f t="shared" si="260"/>
        <v>0</v>
      </c>
      <c r="U518" s="109">
        <f t="shared" si="260"/>
        <v>0</v>
      </c>
      <c r="V518" s="109">
        <f>SUBTOTAL(9,V519:V538)</f>
        <v>0</v>
      </c>
      <c r="W518" s="112">
        <f t="shared" si="258"/>
        <v>0</v>
      </c>
      <c r="X518" s="179">
        <f t="shared" si="259"/>
        <v>0</v>
      </c>
    </row>
    <row r="519" spans="1:24" s="8" customFormat="1" hidden="1">
      <c r="A519" s="17">
        <f t="shared" si="256"/>
        <v>3</v>
      </c>
      <c r="B519" s="28"/>
      <c r="C519" s="74" t="s">
        <v>395</v>
      </c>
      <c r="D519" s="82"/>
      <c r="E519" s="109">
        <f>SUBTOTAL(9,E520:E529)</f>
        <v>0</v>
      </c>
      <c r="F519" s="109">
        <f t="shared" ref="F519:U519" si="261">SUBTOTAL(9,F520:F529)</f>
        <v>0</v>
      </c>
      <c r="G519" s="109">
        <f t="shared" si="261"/>
        <v>0</v>
      </c>
      <c r="H519" s="109">
        <f t="shared" si="261"/>
        <v>0</v>
      </c>
      <c r="I519" s="109">
        <f t="shared" si="261"/>
        <v>0</v>
      </c>
      <c r="J519" s="109">
        <f t="shared" si="261"/>
        <v>0</v>
      </c>
      <c r="K519" s="109">
        <f t="shared" si="261"/>
        <v>0</v>
      </c>
      <c r="L519" s="109">
        <f t="shared" si="261"/>
        <v>0</v>
      </c>
      <c r="M519" s="109">
        <f t="shared" si="261"/>
        <v>0</v>
      </c>
      <c r="N519" s="109">
        <f t="shared" si="261"/>
        <v>0</v>
      </c>
      <c r="O519" s="109">
        <f t="shared" si="261"/>
        <v>0</v>
      </c>
      <c r="P519" s="109">
        <f t="shared" si="261"/>
        <v>0</v>
      </c>
      <c r="Q519" s="109">
        <f t="shared" si="261"/>
        <v>0</v>
      </c>
      <c r="R519" s="109">
        <f t="shared" si="261"/>
        <v>0</v>
      </c>
      <c r="S519" s="109">
        <f t="shared" si="261"/>
        <v>0</v>
      </c>
      <c r="T519" s="109">
        <f t="shared" si="261"/>
        <v>0</v>
      </c>
      <c r="U519" s="109">
        <f t="shared" si="261"/>
        <v>0</v>
      </c>
      <c r="V519" s="109">
        <f>SUBTOTAL(9,V520:V529)</f>
        <v>0</v>
      </c>
      <c r="W519" s="112">
        <f t="shared" si="258"/>
        <v>0</v>
      </c>
      <c r="X519" s="179">
        <f t="shared" si="259"/>
        <v>0</v>
      </c>
    </row>
    <row r="520" spans="1:24" s="8" customFormat="1" ht="25.5" hidden="1">
      <c r="A520" s="17">
        <f t="shared" si="256"/>
        <v>3</v>
      </c>
      <c r="B520" s="67"/>
      <c r="C520" s="80" t="s">
        <v>142</v>
      </c>
      <c r="D520" s="58" t="s">
        <v>3</v>
      </c>
      <c r="E520" s="109">
        <f>SUBTOTAL(9,E521:E522)</f>
        <v>0</v>
      </c>
      <c r="F520" s="109">
        <f t="shared" ref="F520:U520" si="262">SUBTOTAL(9,F521:F522)</f>
        <v>0</v>
      </c>
      <c r="G520" s="109">
        <f t="shared" si="262"/>
        <v>0</v>
      </c>
      <c r="H520" s="109">
        <f t="shared" si="262"/>
        <v>0</v>
      </c>
      <c r="I520" s="109">
        <f t="shared" si="262"/>
        <v>0</v>
      </c>
      <c r="J520" s="109">
        <f t="shared" si="262"/>
        <v>0</v>
      </c>
      <c r="K520" s="109">
        <f t="shared" si="262"/>
        <v>0</v>
      </c>
      <c r="L520" s="109">
        <f t="shared" si="262"/>
        <v>0</v>
      </c>
      <c r="M520" s="109">
        <f t="shared" si="262"/>
        <v>0</v>
      </c>
      <c r="N520" s="109">
        <f t="shared" si="262"/>
        <v>0</v>
      </c>
      <c r="O520" s="109">
        <f t="shared" si="262"/>
        <v>0</v>
      </c>
      <c r="P520" s="109">
        <f t="shared" si="262"/>
        <v>0</v>
      </c>
      <c r="Q520" s="109">
        <f t="shared" si="262"/>
        <v>0</v>
      </c>
      <c r="R520" s="109">
        <f t="shared" si="262"/>
        <v>0</v>
      </c>
      <c r="S520" s="109">
        <f t="shared" si="262"/>
        <v>0</v>
      </c>
      <c r="T520" s="109">
        <f t="shared" si="262"/>
        <v>0</v>
      </c>
      <c r="U520" s="109">
        <f t="shared" si="262"/>
        <v>0</v>
      </c>
      <c r="V520" s="109">
        <f>SUBTOTAL(9,V521:V522)</f>
        <v>0</v>
      </c>
      <c r="W520" s="112">
        <f t="shared" si="258"/>
        <v>0</v>
      </c>
      <c r="X520" s="179">
        <f t="shared" si="259"/>
        <v>0</v>
      </c>
    </row>
    <row r="521" spans="1:24" s="8" customFormat="1" ht="25.5" hidden="1">
      <c r="A521" s="17">
        <f t="shared" si="256"/>
        <v>3</v>
      </c>
      <c r="B521" s="67"/>
      <c r="C521" s="134" t="s">
        <v>237</v>
      </c>
      <c r="D521" s="58" t="s">
        <v>235</v>
      </c>
      <c r="E521" s="110"/>
      <c r="F521" s="110"/>
      <c r="G521" s="110"/>
      <c r="H521" s="110"/>
      <c r="I521" s="111">
        <f>SUM(F521:H521)</f>
        <v>0</v>
      </c>
      <c r="J521" s="110"/>
      <c r="K521" s="110"/>
      <c r="L521" s="110"/>
      <c r="M521" s="111">
        <f>SUM(J521:L521)</f>
        <v>0</v>
      </c>
      <c r="N521" s="110"/>
      <c r="O521" s="110"/>
      <c r="P521" s="110"/>
      <c r="Q521" s="111">
        <f>SUM(N521:P521)</f>
        <v>0</v>
      </c>
      <c r="R521" s="110"/>
      <c r="S521" s="110"/>
      <c r="T521" s="110"/>
      <c r="U521" s="111">
        <f>SUM(R521:T521)</f>
        <v>0</v>
      </c>
      <c r="V521" s="111">
        <f>I521+M521+Q521+U521</f>
        <v>0</v>
      </c>
      <c r="W521" s="111">
        <f t="shared" si="258"/>
        <v>0</v>
      </c>
      <c r="X521" s="179">
        <f t="shared" si="259"/>
        <v>0</v>
      </c>
    </row>
    <row r="522" spans="1:24" s="8" customFormat="1" ht="25.5" hidden="1">
      <c r="A522" s="17">
        <f t="shared" si="256"/>
        <v>3</v>
      </c>
      <c r="B522" s="67"/>
      <c r="C522" s="134" t="s">
        <v>238</v>
      </c>
      <c r="D522" s="58" t="s">
        <v>236</v>
      </c>
      <c r="E522" s="110"/>
      <c r="F522" s="110"/>
      <c r="G522" s="110"/>
      <c r="H522" s="110"/>
      <c r="I522" s="111">
        <f>SUM(F522:H522)</f>
        <v>0</v>
      </c>
      <c r="J522" s="110"/>
      <c r="K522" s="110"/>
      <c r="L522" s="110"/>
      <c r="M522" s="111">
        <f>SUM(J522:L522)</f>
        <v>0</v>
      </c>
      <c r="N522" s="110"/>
      <c r="O522" s="110"/>
      <c r="P522" s="110"/>
      <c r="Q522" s="111">
        <f>SUM(N522:P522)</f>
        <v>0</v>
      </c>
      <c r="R522" s="110"/>
      <c r="S522" s="110"/>
      <c r="T522" s="110"/>
      <c r="U522" s="111">
        <f>SUM(R522:T522)</f>
        <v>0</v>
      </c>
      <c r="V522" s="111">
        <f>I522+M522+Q522+U522</f>
        <v>0</v>
      </c>
      <c r="W522" s="111">
        <f t="shared" si="258"/>
        <v>0</v>
      </c>
      <c r="X522" s="179">
        <f t="shared" si="259"/>
        <v>0</v>
      </c>
    </row>
    <row r="523" spans="1:24" s="8" customFormat="1" hidden="1">
      <c r="A523" s="17">
        <f t="shared" si="256"/>
        <v>3</v>
      </c>
      <c r="B523" s="68"/>
      <c r="C523" s="135" t="s">
        <v>141</v>
      </c>
      <c r="D523" s="59" t="s">
        <v>4</v>
      </c>
      <c r="E523" s="110"/>
      <c r="F523" s="110"/>
      <c r="G523" s="110"/>
      <c r="H523" s="110"/>
      <c r="I523" s="111">
        <f>SUM(F523:H523)</f>
        <v>0</v>
      </c>
      <c r="J523" s="110"/>
      <c r="K523" s="110"/>
      <c r="L523" s="110"/>
      <c r="M523" s="111">
        <f>SUM(J523:L523)</f>
        <v>0</v>
      </c>
      <c r="N523" s="110"/>
      <c r="O523" s="110"/>
      <c r="P523" s="110"/>
      <c r="Q523" s="111">
        <f>SUM(N523:P523)</f>
        <v>0</v>
      </c>
      <c r="R523" s="110"/>
      <c r="S523" s="110"/>
      <c r="T523" s="110"/>
      <c r="U523" s="111">
        <f>SUM(R523:T523)</f>
        <v>0</v>
      </c>
      <c r="V523" s="111">
        <f>I523+M523+Q523+U523</f>
        <v>0</v>
      </c>
      <c r="W523" s="111">
        <f t="shared" si="258"/>
        <v>0</v>
      </c>
      <c r="X523" s="179">
        <f t="shared" si="259"/>
        <v>0</v>
      </c>
    </row>
    <row r="524" spans="1:24" s="8" customFormat="1" hidden="1">
      <c r="A524" s="17">
        <f t="shared" si="256"/>
        <v>3</v>
      </c>
      <c r="B524" s="68"/>
      <c r="C524" s="80" t="s">
        <v>226</v>
      </c>
      <c r="D524" s="83" t="s">
        <v>227</v>
      </c>
      <c r="E524" s="109">
        <f>SUBTOTAL(9,E525:E528)</f>
        <v>0</v>
      </c>
      <c r="F524" s="109">
        <f t="shared" ref="F524:U524" si="263">SUBTOTAL(9,F525:F528)</f>
        <v>0</v>
      </c>
      <c r="G524" s="109">
        <f t="shared" si="263"/>
        <v>0</v>
      </c>
      <c r="H524" s="109">
        <f t="shared" si="263"/>
        <v>0</v>
      </c>
      <c r="I524" s="109">
        <f t="shared" si="263"/>
        <v>0</v>
      </c>
      <c r="J524" s="109">
        <f t="shared" si="263"/>
        <v>0</v>
      </c>
      <c r="K524" s="109">
        <f t="shared" si="263"/>
        <v>0</v>
      </c>
      <c r="L524" s="109">
        <f t="shared" si="263"/>
        <v>0</v>
      </c>
      <c r="M524" s="109">
        <f t="shared" si="263"/>
        <v>0</v>
      </c>
      <c r="N524" s="109">
        <f t="shared" si="263"/>
        <v>0</v>
      </c>
      <c r="O524" s="109">
        <f t="shared" si="263"/>
        <v>0</v>
      </c>
      <c r="P524" s="109">
        <f t="shared" si="263"/>
        <v>0</v>
      </c>
      <c r="Q524" s="109">
        <f t="shared" si="263"/>
        <v>0</v>
      </c>
      <c r="R524" s="109">
        <f t="shared" si="263"/>
        <v>0</v>
      </c>
      <c r="S524" s="109">
        <f t="shared" si="263"/>
        <v>0</v>
      </c>
      <c r="T524" s="109">
        <f t="shared" si="263"/>
        <v>0</v>
      </c>
      <c r="U524" s="109">
        <f t="shared" si="263"/>
        <v>0</v>
      </c>
      <c r="V524" s="109">
        <f>SUBTOTAL(9,V525:V528)</f>
        <v>0</v>
      </c>
      <c r="W524" s="112">
        <f t="shared" si="258"/>
        <v>0</v>
      </c>
      <c r="X524" s="179">
        <f t="shared" si="259"/>
        <v>0</v>
      </c>
    </row>
    <row r="525" spans="1:24" s="8" customFormat="1" ht="25.5" hidden="1">
      <c r="A525" s="17">
        <f t="shared" si="256"/>
        <v>3</v>
      </c>
      <c r="B525" s="68"/>
      <c r="C525" s="136" t="s">
        <v>140</v>
      </c>
      <c r="D525" s="83" t="s">
        <v>131</v>
      </c>
      <c r="E525" s="110"/>
      <c r="F525" s="110"/>
      <c r="G525" s="110"/>
      <c r="H525" s="110"/>
      <c r="I525" s="111">
        <f t="shared" ref="I525:I538" si="264">SUM(F525:H525)</f>
        <v>0</v>
      </c>
      <c r="J525" s="110"/>
      <c r="K525" s="110"/>
      <c r="L525" s="110"/>
      <c r="M525" s="111">
        <f t="shared" ref="M525:M538" si="265">SUM(J525:L525)</f>
        <v>0</v>
      </c>
      <c r="N525" s="110"/>
      <c r="O525" s="110"/>
      <c r="P525" s="110"/>
      <c r="Q525" s="111">
        <f t="shared" ref="Q525:Q538" si="266">SUM(N525:P525)</f>
        <v>0</v>
      </c>
      <c r="R525" s="110"/>
      <c r="S525" s="110"/>
      <c r="T525" s="110"/>
      <c r="U525" s="111">
        <f t="shared" ref="U525:U538" si="267">SUM(R525:T525)</f>
        <v>0</v>
      </c>
      <c r="V525" s="111">
        <f t="shared" ref="V525:V533" si="268">I525+M525+Q525+U525</f>
        <v>0</v>
      </c>
      <c r="W525" s="111">
        <f t="shared" si="258"/>
        <v>0</v>
      </c>
      <c r="X525" s="179">
        <f t="shared" si="259"/>
        <v>0</v>
      </c>
    </row>
    <row r="526" spans="1:24" s="8" customFormat="1" hidden="1">
      <c r="A526" s="17">
        <f t="shared" si="256"/>
        <v>3</v>
      </c>
      <c r="B526" s="68"/>
      <c r="C526" s="134" t="s">
        <v>137</v>
      </c>
      <c r="D526" s="83" t="s">
        <v>133</v>
      </c>
      <c r="E526" s="110"/>
      <c r="F526" s="110"/>
      <c r="G526" s="110"/>
      <c r="H526" s="110"/>
      <c r="I526" s="111">
        <f t="shared" si="264"/>
        <v>0</v>
      </c>
      <c r="J526" s="110"/>
      <c r="K526" s="110"/>
      <c r="L526" s="110"/>
      <c r="M526" s="111">
        <f t="shared" si="265"/>
        <v>0</v>
      </c>
      <c r="N526" s="110"/>
      <c r="O526" s="110"/>
      <c r="P526" s="110"/>
      <c r="Q526" s="111">
        <f t="shared" si="266"/>
        <v>0</v>
      </c>
      <c r="R526" s="110"/>
      <c r="S526" s="110"/>
      <c r="T526" s="110"/>
      <c r="U526" s="111">
        <f t="shared" si="267"/>
        <v>0</v>
      </c>
      <c r="V526" s="111">
        <f t="shared" si="268"/>
        <v>0</v>
      </c>
      <c r="W526" s="111">
        <f t="shared" si="258"/>
        <v>0</v>
      </c>
      <c r="X526" s="179">
        <f t="shared" si="259"/>
        <v>0</v>
      </c>
    </row>
    <row r="527" spans="1:24" s="8" customFormat="1" ht="25.5" hidden="1">
      <c r="A527" s="17">
        <f t="shared" si="256"/>
        <v>3</v>
      </c>
      <c r="B527" s="68"/>
      <c r="C527" s="134" t="s">
        <v>665</v>
      </c>
      <c r="D527" s="83" t="s">
        <v>134</v>
      </c>
      <c r="E527" s="110"/>
      <c r="F527" s="110"/>
      <c r="G527" s="110"/>
      <c r="H527" s="110"/>
      <c r="I527" s="111">
        <f t="shared" si="264"/>
        <v>0</v>
      </c>
      <c r="J527" s="110"/>
      <c r="K527" s="110"/>
      <c r="L527" s="110"/>
      <c r="M527" s="111">
        <f t="shared" si="265"/>
        <v>0</v>
      </c>
      <c r="N527" s="110"/>
      <c r="O527" s="110"/>
      <c r="P527" s="110"/>
      <c r="Q527" s="111">
        <f t="shared" si="266"/>
        <v>0</v>
      </c>
      <c r="R527" s="110"/>
      <c r="S527" s="110"/>
      <c r="T527" s="110"/>
      <c r="U527" s="111">
        <f t="shared" si="267"/>
        <v>0</v>
      </c>
      <c r="V527" s="111">
        <f t="shared" si="268"/>
        <v>0</v>
      </c>
      <c r="W527" s="111">
        <f t="shared" si="258"/>
        <v>0</v>
      </c>
      <c r="X527" s="179">
        <f t="shared" si="259"/>
        <v>0</v>
      </c>
    </row>
    <row r="528" spans="1:24" s="8" customFormat="1" ht="25.5" hidden="1">
      <c r="A528" s="17">
        <f t="shared" si="256"/>
        <v>3</v>
      </c>
      <c r="B528" s="68"/>
      <c r="C528" s="134" t="s">
        <v>138</v>
      </c>
      <c r="D528" s="83" t="s">
        <v>135</v>
      </c>
      <c r="E528" s="110"/>
      <c r="F528" s="110"/>
      <c r="G528" s="110"/>
      <c r="H528" s="110"/>
      <c r="I528" s="111">
        <f t="shared" si="264"/>
        <v>0</v>
      </c>
      <c r="J528" s="110"/>
      <c r="K528" s="110"/>
      <c r="L528" s="110"/>
      <c r="M528" s="111">
        <f t="shared" si="265"/>
        <v>0</v>
      </c>
      <c r="N528" s="110"/>
      <c r="O528" s="110"/>
      <c r="P528" s="110"/>
      <c r="Q528" s="111">
        <f t="shared" si="266"/>
        <v>0</v>
      </c>
      <c r="R528" s="110"/>
      <c r="S528" s="110"/>
      <c r="T528" s="110"/>
      <c r="U528" s="111">
        <f t="shared" si="267"/>
        <v>0</v>
      </c>
      <c r="V528" s="111">
        <f t="shared" si="268"/>
        <v>0</v>
      </c>
      <c r="W528" s="111">
        <f t="shared" si="258"/>
        <v>0</v>
      </c>
      <c r="X528" s="179">
        <f t="shared" si="259"/>
        <v>0</v>
      </c>
    </row>
    <row r="529" spans="1:24" s="8" customFormat="1" hidden="1">
      <c r="A529" s="17">
        <f t="shared" si="256"/>
        <v>3</v>
      </c>
      <c r="B529" s="68"/>
      <c r="C529" s="79" t="s">
        <v>139</v>
      </c>
      <c r="D529" s="83" t="s">
        <v>6</v>
      </c>
      <c r="E529" s="110"/>
      <c r="F529" s="110"/>
      <c r="G529" s="110"/>
      <c r="H529" s="110"/>
      <c r="I529" s="111">
        <f t="shared" si="264"/>
        <v>0</v>
      </c>
      <c r="J529" s="110"/>
      <c r="K529" s="110"/>
      <c r="L529" s="110"/>
      <c r="M529" s="111">
        <f t="shared" si="265"/>
        <v>0</v>
      </c>
      <c r="N529" s="110"/>
      <c r="O529" s="110"/>
      <c r="P529" s="110"/>
      <c r="Q529" s="111">
        <f t="shared" si="266"/>
        <v>0</v>
      </c>
      <c r="R529" s="110"/>
      <c r="S529" s="110"/>
      <c r="T529" s="110"/>
      <c r="U529" s="111">
        <f t="shared" si="267"/>
        <v>0</v>
      </c>
      <c r="V529" s="111">
        <f t="shared" si="268"/>
        <v>0</v>
      </c>
      <c r="W529" s="111">
        <f t="shared" si="258"/>
        <v>0</v>
      </c>
      <c r="X529" s="179">
        <f t="shared" si="259"/>
        <v>0</v>
      </c>
    </row>
    <row r="530" spans="1:24" s="8" customFormat="1" hidden="1">
      <c r="A530" s="17">
        <f t="shared" si="256"/>
        <v>3</v>
      </c>
      <c r="B530" s="68"/>
      <c r="C530" s="86" t="s">
        <v>95</v>
      </c>
      <c r="D530" s="59" t="s">
        <v>7</v>
      </c>
      <c r="E530" s="110"/>
      <c r="F530" s="110"/>
      <c r="G530" s="110"/>
      <c r="H530" s="110"/>
      <c r="I530" s="111">
        <f t="shared" si="264"/>
        <v>0</v>
      </c>
      <c r="J530" s="110"/>
      <c r="K530" s="110"/>
      <c r="L530" s="110"/>
      <c r="M530" s="111">
        <f t="shared" si="265"/>
        <v>0</v>
      </c>
      <c r="N530" s="110"/>
      <c r="O530" s="110"/>
      <c r="P530" s="110"/>
      <c r="Q530" s="111">
        <f t="shared" si="266"/>
        <v>0</v>
      </c>
      <c r="R530" s="110"/>
      <c r="S530" s="110"/>
      <c r="T530" s="110"/>
      <c r="U530" s="111">
        <f t="shared" si="267"/>
        <v>0</v>
      </c>
      <c r="V530" s="111">
        <f t="shared" si="268"/>
        <v>0</v>
      </c>
      <c r="W530" s="111">
        <f t="shared" si="258"/>
        <v>0</v>
      </c>
      <c r="X530" s="179">
        <f t="shared" si="259"/>
        <v>0</v>
      </c>
    </row>
    <row r="531" spans="1:24" s="8" customFormat="1" hidden="1">
      <c r="A531" s="17">
        <f t="shared" si="256"/>
        <v>3</v>
      </c>
      <c r="B531" s="68"/>
      <c r="C531" s="86" t="s">
        <v>278</v>
      </c>
      <c r="D531" s="59" t="s">
        <v>12</v>
      </c>
      <c r="E531" s="110"/>
      <c r="F531" s="110"/>
      <c r="G531" s="110"/>
      <c r="H531" s="110"/>
      <c r="I531" s="111">
        <f t="shared" si="264"/>
        <v>0</v>
      </c>
      <c r="J531" s="110"/>
      <c r="K531" s="110"/>
      <c r="L531" s="110"/>
      <c r="M531" s="111">
        <f t="shared" si="265"/>
        <v>0</v>
      </c>
      <c r="N531" s="110"/>
      <c r="O531" s="110"/>
      <c r="P531" s="110"/>
      <c r="Q531" s="111">
        <f t="shared" si="266"/>
        <v>0</v>
      </c>
      <c r="R531" s="110"/>
      <c r="S531" s="110"/>
      <c r="T531" s="110"/>
      <c r="U531" s="111">
        <f t="shared" si="267"/>
        <v>0</v>
      </c>
      <c r="V531" s="111">
        <f t="shared" si="268"/>
        <v>0</v>
      </c>
      <c r="W531" s="111">
        <f t="shared" si="258"/>
        <v>0</v>
      </c>
      <c r="X531" s="179">
        <f t="shared" si="259"/>
        <v>0</v>
      </c>
    </row>
    <row r="532" spans="1:24" s="8" customFormat="1" hidden="1">
      <c r="A532" s="17">
        <f t="shared" si="256"/>
        <v>3</v>
      </c>
      <c r="B532" s="69"/>
      <c r="C532" s="73" t="s">
        <v>116</v>
      </c>
      <c r="D532" s="71" t="s">
        <v>22</v>
      </c>
      <c r="E532" s="110"/>
      <c r="F532" s="110"/>
      <c r="G532" s="110"/>
      <c r="H532" s="110"/>
      <c r="I532" s="111">
        <f t="shared" si="264"/>
        <v>0</v>
      </c>
      <c r="J532" s="110"/>
      <c r="K532" s="110"/>
      <c r="L532" s="110"/>
      <c r="M532" s="111">
        <f t="shared" si="265"/>
        <v>0</v>
      </c>
      <c r="N532" s="110"/>
      <c r="O532" s="110"/>
      <c r="P532" s="110"/>
      <c r="Q532" s="111">
        <f t="shared" si="266"/>
        <v>0</v>
      </c>
      <c r="R532" s="110"/>
      <c r="S532" s="110"/>
      <c r="T532" s="110"/>
      <c r="U532" s="111">
        <f t="shared" si="267"/>
        <v>0</v>
      </c>
      <c r="V532" s="111">
        <f t="shared" si="268"/>
        <v>0</v>
      </c>
      <c r="W532" s="111">
        <f t="shared" si="258"/>
        <v>0</v>
      </c>
      <c r="X532" s="179">
        <f t="shared" si="259"/>
        <v>0</v>
      </c>
    </row>
    <row r="533" spans="1:24" s="8" customFormat="1" hidden="1">
      <c r="A533" s="17">
        <f t="shared" si="256"/>
        <v>3</v>
      </c>
      <c r="B533" s="69"/>
      <c r="C533" s="73" t="s">
        <v>97</v>
      </c>
      <c r="D533" s="70" t="s">
        <v>24</v>
      </c>
      <c r="E533" s="110"/>
      <c r="F533" s="110"/>
      <c r="G533" s="110"/>
      <c r="H533" s="110"/>
      <c r="I533" s="111">
        <f t="shared" si="264"/>
        <v>0</v>
      </c>
      <c r="J533" s="110"/>
      <c r="K533" s="110"/>
      <c r="L533" s="110"/>
      <c r="M533" s="111">
        <f t="shared" si="265"/>
        <v>0</v>
      </c>
      <c r="N533" s="110"/>
      <c r="O533" s="110"/>
      <c r="P533" s="110"/>
      <c r="Q533" s="111">
        <f t="shared" si="266"/>
        <v>0</v>
      </c>
      <c r="R533" s="110"/>
      <c r="S533" s="110"/>
      <c r="T533" s="110"/>
      <c r="U533" s="111">
        <f t="shared" si="267"/>
        <v>0</v>
      </c>
      <c r="V533" s="111">
        <f t="shared" si="268"/>
        <v>0</v>
      </c>
      <c r="W533" s="111">
        <f t="shared" si="258"/>
        <v>0</v>
      </c>
      <c r="X533" s="179">
        <f t="shared" si="259"/>
        <v>0</v>
      </c>
    </row>
    <row r="534" spans="1:24" s="8" customFormat="1" hidden="1">
      <c r="A534" s="17">
        <f t="shared" si="256"/>
        <v>3</v>
      </c>
      <c r="B534" s="28"/>
      <c r="C534" s="74" t="s">
        <v>405</v>
      </c>
      <c r="D534" s="82"/>
      <c r="E534" s="109">
        <f>SUBTOTAL(9,E535:E537)</f>
        <v>0</v>
      </c>
      <c r="F534" s="109">
        <f t="shared" ref="F534:U534" si="269">SUBTOTAL(9,F535:F537)</f>
        <v>0</v>
      </c>
      <c r="G534" s="109">
        <f t="shared" si="269"/>
        <v>0</v>
      </c>
      <c r="H534" s="109">
        <f t="shared" si="269"/>
        <v>0</v>
      </c>
      <c r="I534" s="109">
        <f t="shared" si="269"/>
        <v>0</v>
      </c>
      <c r="J534" s="109">
        <f t="shared" si="269"/>
        <v>0</v>
      </c>
      <c r="K534" s="109">
        <f t="shared" si="269"/>
        <v>0</v>
      </c>
      <c r="L534" s="109">
        <f t="shared" si="269"/>
        <v>0</v>
      </c>
      <c r="M534" s="109">
        <f t="shared" si="269"/>
        <v>0</v>
      </c>
      <c r="N534" s="109">
        <f t="shared" si="269"/>
        <v>0</v>
      </c>
      <c r="O534" s="109">
        <f t="shared" si="269"/>
        <v>0</v>
      </c>
      <c r="P534" s="109">
        <f t="shared" si="269"/>
        <v>0</v>
      </c>
      <c r="Q534" s="109">
        <f t="shared" si="269"/>
        <v>0</v>
      </c>
      <c r="R534" s="109">
        <f t="shared" si="269"/>
        <v>0</v>
      </c>
      <c r="S534" s="109">
        <f t="shared" si="269"/>
        <v>0</v>
      </c>
      <c r="T534" s="109">
        <f t="shared" si="269"/>
        <v>0</v>
      </c>
      <c r="U534" s="109">
        <f t="shared" si="269"/>
        <v>0</v>
      </c>
      <c r="V534" s="109">
        <f>SUBTOTAL(9,V535:V537)</f>
        <v>0</v>
      </c>
      <c r="W534" s="112">
        <f t="shared" si="258"/>
        <v>0</v>
      </c>
      <c r="X534" s="179">
        <f t="shared" si="259"/>
        <v>0</v>
      </c>
    </row>
    <row r="535" spans="1:24" s="8" customFormat="1" hidden="1">
      <c r="A535" s="17">
        <f t="shared" si="256"/>
        <v>3</v>
      </c>
      <c r="B535" s="69"/>
      <c r="C535" s="102" t="s">
        <v>406</v>
      </c>
      <c r="D535" s="70" t="s">
        <v>118</v>
      </c>
      <c r="E535" s="110"/>
      <c r="F535" s="110"/>
      <c r="G535" s="110"/>
      <c r="H535" s="110"/>
      <c r="I535" s="111">
        <f t="shared" si="264"/>
        <v>0</v>
      </c>
      <c r="J535" s="110"/>
      <c r="K535" s="110"/>
      <c r="L535" s="110"/>
      <c r="M535" s="111">
        <f t="shared" si="265"/>
        <v>0</v>
      </c>
      <c r="N535" s="110"/>
      <c r="O535" s="110"/>
      <c r="P535" s="110"/>
      <c r="Q535" s="111">
        <f t="shared" si="266"/>
        <v>0</v>
      </c>
      <c r="R535" s="110"/>
      <c r="S535" s="110"/>
      <c r="T535" s="110"/>
      <c r="U535" s="111">
        <f t="shared" si="267"/>
        <v>0</v>
      </c>
      <c r="V535" s="111">
        <f>I535+M535+Q535+U535</f>
        <v>0</v>
      </c>
      <c r="W535" s="111">
        <f t="shared" si="258"/>
        <v>0</v>
      </c>
      <c r="X535" s="179">
        <f t="shared" si="259"/>
        <v>0</v>
      </c>
    </row>
    <row r="536" spans="1:24" s="8" customFormat="1" hidden="1">
      <c r="A536" s="17">
        <f t="shared" si="256"/>
        <v>3</v>
      </c>
      <c r="B536" s="69"/>
      <c r="C536" s="188" t="s">
        <v>428</v>
      </c>
      <c r="D536" s="189" t="s">
        <v>429</v>
      </c>
      <c r="E536" s="110"/>
      <c r="F536" s="110"/>
      <c r="G536" s="110"/>
      <c r="H536" s="110"/>
      <c r="I536" s="111">
        <f t="shared" si="264"/>
        <v>0</v>
      </c>
      <c r="J536" s="110"/>
      <c r="K536" s="110"/>
      <c r="L536" s="110"/>
      <c r="M536" s="111">
        <f t="shared" si="265"/>
        <v>0</v>
      </c>
      <c r="N536" s="110"/>
      <c r="O536" s="110"/>
      <c r="P536" s="110"/>
      <c r="Q536" s="111">
        <f t="shared" si="266"/>
        <v>0</v>
      </c>
      <c r="R536" s="110"/>
      <c r="S536" s="110"/>
      <c r="T536" s="110"/>
      <c r="U536" s="111">
        <f t="shared" si="267"/>
        <v>0</v>
      </c>
      <c r="V536" s="111">
        <f>I536+M536+Q536+U536</f>
        <v>0</v>
      </c>
      <c r="W536" s="111">
        <f t="shared" si="258"/>
        <v>0</v>
      </c>
      <c r="X536" s="179">
        <f t="shared" si="259"/>
        <v>0</v>
      </c>
    </row>
    <row r="537" spans="1:24" s="8" customFormat="1" ht="25.5" hidden="1">
      <c r="A537" s="17">
        <f t="shared" si="256"/>
        <v>3</v>
      </c>
      <c r="B537" s="69"/>
      <c r="C537" s="102" t="s">
        <v>427</v>
      </c>
      <c r="D537" s="71" t="s">
        <v>26</v>
      </c>
      <c r="E537" s="110"/>
      <c r="F537" s="110"/>
      <c r="G537" s="110"/>
      <c r="H537" s="110"/>
      <c r="I537" s="111">
        <f t="shared" si="264"/>
        <v>0</v>
      </c>
      <c r="J537" s="110"/>
      <c r="K537" s="110"/>
      <c r="L537" s="110"/>
      <c r="M537" s="111">
        <f t="shared" si="265"/>
        <v>0</v>
      </c>
      <c r="N537" s="110"/>
      <c r="O537" s="110"/>
      <c r="P537" s="110"/>
      <c r="Q537" s="111">
        <f t="shared" si="266"/>
        <v>0</v>
      </c>
      <c r="R537" s="110"/>
      <c r="S537" s="110"/>
      <c r="T537" s="110"/>
      <c r="U537" s="111">
        <f t="shared" si="267"/>
        <v>0</v>
      </c>
      <c r="V537" s="111">
        <f>I537+M537+Q537+U537</f>
        <v>0</v>
      </c>
      <c r="W537" s="111">
        <f t="shared" si="258"/>
        <v>0</v>
      </c>
      <c r="X537" s="179">
        <f t="shared" si="259"/>
        <v>0</v>
      </c>
    </row>
    <row r="538" spans="1:24" s="8" customFormat="1" ht="25.5" hidden="1">
      <c r="A538" s="17">
        <f t="shared" si="256"/>
        <v>3</v>
      </c>
      <c r="B538" s="69"/>
      <c r="C538" s="74" t="s">
        <v>117</v>
      </c>
      <c r="D538" s="71" t="s">
        <v>27</v>
      </c>
      <c r="E538" s="110"/>
      <c r="F538" s="110"/>
      <c r="G538" s="110"/>
      <c r="H538" s="110"/>
      <c r="I538" s="111">
        <f t="shared" si="264"/>
        <v>0</v>
      </c>
      <c r="J538" s="110"/>
      <c r="K538" s="110"/>
      <c r="L538" s="110"/>
      <c r="M538" s="111">
        <f t="shared" si="265"/>
        <v>0</v>
      </c>
      <c r="N538" s="110"/>
      <c r="O538" s="110"/>
      <c r="P538" s="110"/>
      <c r="Q538" s="111">
        <f t="shared" si="266"/>
        <v>0</v>
      </c>
      <c r="R538" s="110"/>
      <c r="S538" s="110"/>
      <c r="T538" s="110"/>
      <c r="U538" s="111">
        <f t="shared" si="267"/>
        <v>0</v>
      </c>
      <c r="V538" s="111">
        <f>I538+M538+Q538+U538</f>
        <v>0</v>
      </c>
      <c r="W538" s="111">
        <f t="shared" si="258"/>
        <v>0</v>
      </c>
      <c r="X538" s="179">
        <f t="shared" si="259"/>
        <v>0</v>
      </c>
    </row>
    <row r="539" spans="1:24" s="8" customFormat="1" hidden="1">
      <c r="A539" s="17">
        <f t="shared" si="256"/>
        <v>3</v>
      </c>
      <c r="B539" s="27" t="s">
        <v>14</v>
      </c>
      <c r="C539" s="75" t="s">
        <v>279</v>
      </c>
      <c r="D539" s="71" t="s">
        <v>216</v>
      </c>
      <c r="E539" s="109">
        <f>SUBTOTAL(9,E540:E541)</f>
        <v>0</v>
      </c>
      <c r="F539" s="109">
        <f t="shared" ref="F539:U539" si="270">SUBTOTAL(9,F540:F541)</f>
        <v>0</v>
      </c>
      <c r="G539" s="109">
        <f t="shared" si="270"/>
        <v>0</v>
      </c>
      <c r="H539" s="109">
        <f t="shared" si="270"/>
        <v>0</v>
      </c>
      <c r="I539" s="109">
        <f t="shared" si="270"/>
        <v>0</v>
      </c>
      <c r="J539" s="109">
        <f t="shared" si="270"/>
        <v>0</v>
      </c>
      <c r="K539" s="109">
        <f t="shared" si="270"/>
        <v>0</v>
      </c>
      <c r="L539" s="109">
        <f t="shared" si="270"/>
        <v>0</v>
      </c>
      <c r="M539" s="109">
        <f t="shared" si="270"/>
        <v>0</v>
      </c>
      <c r="N539" s="109">
        <f t="shared" si="270"/>
        <v>0</v>
      </c>
      <c r="O539" s="109">
        <f t="shared" si="270"/>
        <v>0</v>
      </c>
      <c r="P539" s="109">
        <f t="shared" si="270"/>
        <v>0</v>
      </c>
      <c r="Q539" s="109">
        <f t="shared" si="270"/>
        <v>0</v>
      </c>
      <c r="R539" s="109">
        <f t="shared" si="270"/>
        <v>0</v>
      </c>
      <c r="S539" s="109">
        <f t="shared" si="270"/>
        <v>0</v>
      </c>
      <c r="T539" s="109">
        <f t="shared" si="270"/>
        <v>0</v>
      </c>
      <c r="U539" s="109">
        <f t="shared" si="270"/>
        <v>0</v>
      </c>
      <c r="V539" s="109">
        <f>SUBTOTAL(9,V540:V541)</f>
        <v>0</v>
      </c>
      <c r="W539" s="112">
        <f t="shared" si="258"/>
        <v>0</v>
      </c>
      <c r="X539" s="179">
        <f t="shared" si="259"/>
        <v>0</v>
      </c>
    </row>
    <row r="540" spans="1:24" s="8" customFormat="1" hidden="1">
      <c r="A540" s="17">
        <f t="shared" si="256"/>
        <v>3</v>
      </c>
      <c r="B540" s="69"/>
      <c r="C540" s="73" t="s">
        <v>305</v>
      </c>
      <c r="D540" s="70" t="s">
        <v>306</v>
      </c>
      <c r="E540" s="110"/>
      <c r="F540" s="110"/>
      <c r="G540" s="110"/>
      <c r="H540" s="110"/>
      <c r="I540" s="111">
        <f>SUM(F540:H540)</f>
        <v>0</v>
      </c>
      <c r="J540" s="110"/>
      <c r="K540" s="110"/>
      <c r="L540" s="110"/>
      <c r="M540" s="111">
        <f>SUM(J540:L540)</f>
        <v>0</v>
      </c>
      <c r="N540" s="110"/>
      <c r="O540" s="110"/>
      <c r="P540" s="110"/>
      <c r="Q540" s="111">
        <f>SUM(N540:P540)</f>
        <v>0</v>
      </c>
      <c r="R540" s="110"/>
      <c r="S540" s="110"/>
      <c r="T540" s="110"/>
      <c r="U540" s="111">
        <f>SUM(R540:T540)</f>
        <v>0</v>
      </c>
      <c r="V540" s="111">
        <f>I540+M540+Q540+U540</f>
        <v>0</v>
      </c>
      <c r="W540" s="111">
        <f t="shared" si="258"/>
        <v>0</v>
      </c>
      <c r="X540" s="179">
        <f t="shared" si="259"/>
        <v>0</v>
      </c>
    </row>
    <row r="541" spans="1:24" s="8" customFormat="1" hidden="1">
      <c r="A541" s="17">
        <f t="shared" si="256"/>
        <v>3</v>
      </c>
      <c r="B541" s="69"/>
      <c r="C541" s="73" t="s">
        <v>307</v>
      </c>
      <c r="D541" s="70" t="s">
        <v>308</v>
      </c>
      <c r="E541" s="110"/>
      <c r="F541" s="110"/>
      <c r="G541" s="110"/>
      <c r="H541" s="110"/>
      <c r="I541" s="111">
        <f>SUM(F541:H541)</f>
        <v>0</v>
      </c>
      <c r="J541" s="110"/>
      <c r="K541" s="110"/>
      <c r="L541" s="110"/>
      <c r="M541" s="111">
        <f>SUM(J541:L541)</f>
        <v>0</v>
      </c>
      <c r="N541" s="110"/>
      <c r="O541" s="110"/>
      <c r="P541" s="110"/>
      <c r="Q541" s="111">
        <f>SUM(N541:P541)</f>
        <v>0</v>
      </c>
      <c r="R541" s="110"/>
      <c r="S541" s="110"/>
      <c r="T541" s="110"/>
      <c r="U541" s="111">
        <f>SUM(R541:T541)</f>
        <v>0</v>
      </c>
      <c r="V541" s="111">
        <f>I541+M541+Q541+U541</f>
        <v>0</v>
      </c>
      <c r="W541" s="111">
        <f t="shared" si="258"/>
        <v>0</v>
      </c>
      <c r="X541" s="179">
        <f t="shared" si="259"/>
        <v>0</v>
      </c>
    </row>
    <row r="542" spans="1:24" s="8" customFormat="1" hidden="1">
      <c r="A542" s="17">
        <f t="shared" si="256"/>
        <v>3</v>
      </c>
      <c r="B542" s="27" t="s">
        <v>25</v>
      </c>
      <c r="C542" s="75" t="s">
        <v>119</v>
      </c>
      <c r="D542" s="71"/>
      <c r="E542" s="109">
        <f>SUBTOTAL(9,E543:E547)</f>
        <v>0</v>
      </c>
      <c r="F542" s="109">
        <f t="shared" ref="F542:U542" si="271">SUBTOTAL(9,F543:F547)</f>
        <v>0</v>
      </c>
      <c r="G542" s="109">
        <f t="shared" si="271"/>
        <v>0</v>
      </c>
      <c r="H542" s="109">
        <f t="shared" si="271"/>
        <v>0</v>
      </c>
      <c r="I542" s="109">
        <f t="shared" si="271"/>
        <v>0</v>
      </c>
      <c r="J542" s="109">
        <f t="shared" si="271"/>
        <v>0</v>
      </c>
      <c r="K542" s="109">
        <f t="shared" si="271"/>
        <v>0</v>
      </c>
      <c r="L542" s="109">
        <f t="shared" si="271"/>
        <v>0</v>
      </c>
      <c r="M542" s="109">
        <f t="shared" si="271"/>
        <v>0</v>
      </c>
      <c r="N542" s="109">
        <f t="shared" si="271"/>
        <v>0</v>
      </c>
      <c r="O542" s="109">
        <f t="shared" si="271"/>
        <v>0</v>
      </c>
      <c r="P542" s="109">
        <f t="shared" si="271"/>
        <v>0</v>
      </c>
      <c r="Q542" s="109">
        <f t="shared" si="271"/>
        <v>0</v>
      </c>
      <c r="R542" s="109">
        <f t="shared" si="271"/>
        <v>0</v>
      </c>
      <c r="S542" s="109">
        <f t="shared" si="271"/>
        <v>0</v>
      </c>
      <c r="T542" s="109">
        <f t="shared" si="271"/>
        <v>0</v>
      </c>
      <c r="U542" s="109">
        <f t="shared" si="271"/>
        <v>0</v>
      </c>
      <c r="V542" s="109">
        <f>SUBTOTAL(9,V543:V547)</f>
        <v>0</v>
      </c>
      <c r="W542" s="112">
        <f t="shared" si="258"/>
        <v>0</v>
      </c>
      <c r="X542" s="179">
        <f t="shared" si="259"/>
        <v>0</v>
      </c>
    </row>
    <row r="543" spans="1:24" s="8" customFormat="1" hidden="1">
      <c r="A543" s="17">
        <f t="shared" si="256"/>
        <v>3</v>
      </c>
      <c r="B543" s="69"/>
      <c r="C543" s="73" t="s">
        <v>180</v>
      </c>
      <c r="D543" s="70" t="s">
        <v>181</v>
      </c>
      <c r="E543" s="110"/>
      <c r="F543" s="110"/>
      <c r="G543" s="110"/>
      <c r="H543" s="110"/>
      <c r="I543" s="111">
        <f>SUM(F543:H543)</f>
        <v>0</v>
      </c>
      <c r="J543" s="110"/>
      <c r="K543" s="110"/>
      <c r="L543" s="110"/>
      <c r="M543" s="111">
        <f>SUM(J543:L543)</f>
        <v>0</v>
      </c>
      <c r="N543" s="110"/>
      <c r="O543" s="110"/>
      <c r="P543" s="110"/>
      <c r="Q543" s="111">
        <f>SUM(N543:P543)</f>
        <v>0</v>
      </c>
      <c r="R543" s="110"/>
      <c r="S543" s="110"/>
      <c r="T543" s="110"/>
      <c r="U543" s="111">
        <f>SUM(R543:T543)</f>
        <v>0</v>
      </c>
      <c r="V543" s="111">
        <f>I543+M543+Q543+U543</f>
        <v>0</v>
      </c>
      <c r="W543" s="111">
        <f t="shared" si="258"/>
        <v>0</v>
      </c>
      <c r="X543" s="179">
        <f t="shared" si="259"/>
        <v>0</v>
      </c>
    </row>
    <row r="544" spans="1:24" s="8" customFormat="1" hidden="1">
      <c r="A544" s="17">
        <f t="shared" si="256"/>
        <v>3</v>
      </c>
      <c r="B544" s="69"/>
      <c r="C544" s="73" t="s">
        <v>182</v>
      </c>
      <c r="D544" s="70" t="s">
        <v>183</v>
      </c>
      <c r="E544" s="110"/>
      <c r="F544" s="110"/>
      <c r="G544" s="110"/>
      <c r="H544" s="110"/>
      <c r="I544" s="111">
        <f>SUM(F544:H544)</f>
        <v>0</v>
      </c>
      <c r="J544" s="110"/>
      <c r="K544" s="110"/>
      <c r="L544" s="110"/>
      <c r="M544" s="111">
        <f>SUM(J544:L544)</f>
        <v>0</v>
      </c>
      <c r="N544" s="110"/>
      <c r="O544" s="110"/>
      <c r="P544" s="110"/>
      <c r="Q544" s="111">
        <f>SUM(N544:P544)</f>
        <v>0</v>
      </c>
      <c r="R544" s="110"/>
      <c r="S544" s="110"/>
      <c r="T544" s="110"/>
      <c r="U544" s="111">
        <f>SUM(R544:T544)</f>
        <v>0</v>
      </c>
      <c r="V544" s="111">
        <f>I544+M544+Q544+U544</f>
        <v>0</v>
      </c>
      <c r="W544" s="111">
        <f t="shared" si="258"/>
        <v>0</v>
      </c>
      <c r="X544" s="179">
        <f t="shared" si="259"/>
        <v>0</v>
      </c>
    </row>
    <row r="545" spans="1:24" s="8" customFormat="1" hidden="1">
      <c r="A545" s="17">
        <f t="shared" si="256"/>
        <v>3</v>
      </c>
      <c r="B545" s="69"/>
      <c r="C545" s="73" t="s">
        <v>184</v>
      </c>
      <c r="D545" s="70" t="s">
        <v>185</v>
      </c>
      <c r="E545" s="110"/>
      <c r="F545" s="110"/>
      <c r="G545" s="110"/>
      <c r="H545" s="110"/>
      <c r="I545" s="111">
        <f>SUM(F545:H545)</f>
        <v>0</v>
      </c>
      <c r="J545" s="110"/>
      <c r="K545" s="110"/>
      <c r="L545" s="110"/>
      <c r="M545" s="111">
        <f>SUM(J545:L545)</f>
        <v>0</v>
      </c>
      <c r="N545" s="110"/>
      <c r="O545" s="110"/>
      <c r="P545" s="110"/>
      <c r="Q545" s="111">
        <f>SUM(N545:P545)</f>
        <v>0</v>
      </c>
      <c r="R545" s="110"/>
      <c r="S545" s="110"/>
      <c r="T545" s="110"/>
      <c r="U545" s="111">
        <f>SUM(R545:T545)</f>
        <v>0</v>
      </c>
      <c r="V545" s="111">
        <f>I545+M545+Q545+U545</f>
        <v>0</v>
      </c>
      <c r="W545" s="111">
        <f t="shared" si="258"/>
        <v>0</v>
      </c>
      <c r="X545" s="179">
        <f t="shared" si="259"/>
        <v>0</v>
      </c>
    </row>
    <row r="546" spans="1:24" s="8" customFormat="1" hidden="1">
      <c r="A546" s="17">
        <f t="shared" si="256"/>
        <v>3</v>
      </c>
      <c r="B546" s="69"/>
      <c r="C546" s="73" t="s">
        <v>186</v>
      </c>
      <c r="D546" s="70" t="s">
        <v>187</v>
      </c>
      <c r="E546" s="110"/>
      <c r="F546" s="110"/>
      <c r="G546" s="110"/>
      <c r="H546" s="110"/>
      <c r="I546" s="111">
        <f>SUM(F546:H546)</f>
        <v>0</v>
      </c>
      <c r="J546" s="110"/>
      <c r="K546" s="110"/>
      <c r="L546" s="110"/>
      <c r="M546" s="111">
        <f>SUM(J546:L546)</f>
        <v>0</v>
      </c>
      <c r="N546" s="110"/>
      <c r="O546" s="110"/>
      <c r="P546" s="110"/>
      <c r="Q546" s="111">
        <f>SUM(N546:P546)</f>
        <v>0</v>
      </c>
      <c r="R546" s="110"/>
      <c r="S546" s="110"/>
      <c r="T546" s="110"/>
      <c r="U546" s="111">
        <f>SUM(R546:T546)</f>
        <v>0</v>
      </c>
      <c r="V546" s="111">
        <f>I546+M546+Q546+U546</f>
        <v>0</v>
      </c>
      <c r="W546" s="111">
        <f t="shared" si="258"/>
        <v>0</v>
      </c>
      <c r="X546" s="179">
        <f t="shared" si="259"/>
        <v>0</v>
      </c>
    </row>
    <row r="547" spans="1:24" s="8" customFormat="1" hidden="1">
      <c r="A547" s="17">
        <f t="shared" si="256"/>
        <v>3</v>
      </c>
      <c r="B547" s="69"/>
      <c r="C547" s="73" t="s">
        <v>29</v>
      </c>
      <c r="D547" s="70" t="s">
        <v>115</v>
      </c>
      <c r="E547" s="110"/>
      <c r="F547" s="110"/>
      <c r="G547" s="110"/>
      <c r="H547" s="110"/>
      <c r="I547" s="111">
        <f>SUM(F547:H547)</f>
        <v>0</v>
      </c>
      <c r="J547" s="110"/>
      <c r="K547" s="110"/>
      <c r="L547" s="110"/>
      <c r="M547" s="111">
        <f>SUM(J547:L547)</f>
        <v>0</v>
      </c>
      <c r="N547" s="110"/>
      <c r="O547" s="110"/>
      <c r="P547" s="110"/>
      <c r="Q547" s="111">
        <f>SUM(N547:P547)</f>
        <v>0</v>
      </c>
      <c r="R547" s="110"/>
      <c r="S547" s="110"/>
      <c r="T547" s="110"/>
      <c r="U547" s="111">
        <f>SUM(R547:T547)</f>
        <v>0</v>
      </c>
      <c r="V547" s="111">
        <f>I547+M547+Q547+U547</f>
        <v>0</v>
      </c>
      <c r="W547" s="111">
        <f t="shared" si="258"/>
        <v>0</v>
      </c>
      <c r="X547" s="179">
        <f t="shared" si="259"/>
        <v>0</v>
      </c>
    </row>
    <row r="548" spans="1:24" s="8" customFormat="1" hidden="1">
      <c r="A548" s="92">
        <f>A549</f>
        <v>3</v>
      </c>
      <c r="B548" s="29"/>
      <c r="C548" s="25"/>
      <c r="D548" s="30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</row>
    <row r="549" spans="1:24" s="8" customFormat="1" hidden="1">
      <c r="A549" s="177">
        <f>MIN(A550:A556)</f>
        <v>3</v>
      </c>
      <c r="B549" s="29"/>
      <c r="C549" s="78" t="s">
        <v>123</v>
      </c>
      <c r="D549" s="30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</row>
    <row r="550" spans="1:24" s="8" customFormat="1" hidden="1">
      <c r="A550" s="17">
        <f t="shared" ref="A550:A556" si="272">IF(MAX(E550:Y550)=0,IF(MIN(E550:Y550)=0,3,2),2)</f>
        <v>3</v>
      </c>
      <c r="B550" s="29"/>
      <c r="C550" s="25" t="s">
        <v>121</v>
      </c>
      <c r="D550" s="70"/>
      <c r="E550" s="112">
        <f>SUM(E551:E552)</f>
        <v>0</v>
      </c>
      <c r="F550" s="112">
        <f t="shared" ref="F550:U550" si="273">SUM(F551:F552)</f>
        <v>0</v>
      </c>
      <c r="G550" s="112">
        <f t="shared" si="273"/>
        <v>0</v>
      </c>
      <c r="H550" s="112">
        <f t="shared" si="273"/>
        <v>0</v>
      </c>
      <c r="I550" s="112">
        <f t="shared" si="273"/>
        <v>0</v>
      </c>
      <c r="J550" s="112">
        <f t="shared" si="273"/>
        <v>0</v>
      </c>
      <c r="K550" s="112">
        <f t="shared" si="273"/>
        <v>0</v>
      </c>
      <c r="L550" s="112">
        <f t="shared" si="273"/>
        <v>0</v>
      </c>
      <c r="M550" s="112">
        <f t="shared" si="273"/>
        <v>0</v>
      </c>
      <c r="N550" s="112">
        <f t="shared" si="273"/>
        <v>0</v>
      </c>
      <c r="O550" s="112">
        <f t="shared" si="273"/>
        <v>0</v>
      </c>
      <c r="P550" s="112">
        <f t="shared" si="273"/>
        <v>0</v>
      </c>
      <c r="Q550" s="112">
        <f t="shared" si="273"/>
        <v>0</v>
      </c>
      <c r="R550" s="112">
        <f t="shared" si="273"/>
        <v>0</v>
      </c>
      <c r="S550" s="112">
        <f t="shared" si="273"/>
        <v>0</v>
      </c>
      <c r="T550" s="112">
        <f t="shared" si="273"/>
        <v>0</v>
      </c>
      <c r="U550" s="112">
        <f t="shared" si="273"/>
        <v>0</v>
      </c>
      <c r="V550" s="112">
        <f>SUM(V551:V552)</f>
        <v>0</v>
      </c>
      <c r="W550" s="112"/>
      <c r="X550" s="179"/>
    </row>
    <row r="551" spans="1:24" s="8" customFormat="1" hidden="1">
      <c r="A551" s="17">
        <f t="shared" si="272"/>
        <v>3</v>
      </c>
      <c r="B551" s="29"/>
      <c r="C551" s="101" t="s">
        <v>190</v>
      </c>
      <c r="D551" s="70"/>
      <c r="E551" s="110"/>
      <c r="F551" s="110"/>
      <c r="G551" s="110"/>
      <c r="H551" s="110"/>
      <c r="I551" s="180">
        <f>H551</f>
        <v>0</v>
      </c>
      <c r="J551" s="110"/>
      <c r="K551" s="110"/>
      <c r="L551" s="110"/>
      <c r="M551" s="180">
        <f>L551</f>
        <v>0</v>
      </c>
      <c r="N551" s="110"/>
      <c r="O551" s="110"/>
      <c r="P551" s="110"/>
      <c r="Q551" s="180">
        <f>P551</f>
        <v>0</v>
      </c>
      <c r="R551" s="110"/>
      <c r="S551" s="110"/>
      <c r="T551" s="110"/>
      <c r="U551" s="180">
        <f>T551</f>
        <v>0</v>
      </c>
      <c r="V551" s="180">
        <f>U551</f>
        <v>0</v>
      </c>
      <c r="W551" s="109"/>
      <c r="X551" s="179"/>
    </row>
    <row r="552" spans="1:24" s="8" customFormat="1" hidden="1">
      <c r="A552" s="17">
        <f t="shared" si="272"/>
        <v>3</v>
      </c>
      <c r="B552" s="29"/>
      <c r="C552" s="101" t="s">
        <v>191</v>
      </c>
      <c r="D552" s="70"/>
      <c r="E552" s="110"/>
      <c r="F552" s="110"/>
      <c r="G552" s="110"/>
      <c r="H552" s="110"/>
      <c r="I552" s="180">
        <f>H552</f>
        <v>0</v>
      </c>
      <c r="J552" s="110"/>
      <c r="K552" s="110"/>
      <c r="L552" s="110"/>
      <c r="M552" s="180">
        <f>L552</f>
        <v>0</v>
      </c>
      <c r="N552" s="110"/>
      <c r="O552" s="110"/>
      <c r="P552" s="110"/>
      <c r="Q552" s="180">
        <f>P552</f>
        <v>0</v>
      </c>
      <c r="R552" s="110"/>
      <c r="S552" s="110"/>
      <c r="T552" s="110"/>
      <c r="U552" s="180">
        <f>T552</f>
        <v>0</v>
      </c>
      <c r="V552" s="180">
        <f>U552</f>
        <v>0</v>
      </c>
      <c r="W552" s="109"/>
      <c r="X552" s="179"/>
    </row>
    <row r="553" spans="1:24" s="8" customFormat="1" hidden="1">
      <c r="A553" s="17">
        <f t="shared" si="272"/>
        <v>3</v>
      </c>
      <c r="B553" s="29"/>
      <c r="C553" s="25" t="s">
        <v>122</v>
      </c>
      <c r="D553" s="70"/>
      <c r="E553" s="112">
        <f>SUM(E554:E555)</f>
        <v>0</v>
      </c>
      <c r="F553" s="112">
        <f t="shared" ref="F553:U553" si="274">SUM(F554:F555)</f>
        <v>0</v>
      </c>
      <c r="G553" s="112">
        <f t="shared" si="274"/>
        <v>0</v>
      </c>
      <c r="H553" s="112">
        <f t="shared" si="274"/>
        <v>0</v>
      </c>
      <c r="I553" s="112">
        <f t="shared" si="274"/>
        <v>0</v>
      </c>
      <c r="J553" s="112">
        <f t="shared" si="274"/>
        <v>0</v>
      </c>
      <c r="K553" s="112">
        <f t="shared" si="274"/>
        <v>0</v>
      </c>
      <c r="L553" s="112">
        <f t="shared" si="274"/>
        <v>0</v>
      </c>
      <c r="M553" s="112">
        <f t="shared" si="274"/>
        <v>0</v>
      </c>
      <c r="N553" s="112">
        <f t="shared" si="274"/>
        <v>0</v>
      </c>
      <c r="O553" s="112">
        <f t="shared" si="274"/>
        <v>0</v>
      </c>
      <c r="P553" s="112">
        <f t="shared" si="274"/>
        <v>0</v>
      </c>
      <c r="Q553" s="112">
        <f t="shared" si="274"/>
        <v>0</v>
      </c>
      <c r="R553" s="112">
        <f t="shared" si="274"/>
        <v>0</v>
      </c>
      <c r="S553" s="112">
        <f t="shared" si="274"/>
        <v>0</v>
      </c>
      <c r="T553" s="112">
        <f t="shared" si="274"/>
        <v>0</v>
      </c>
      <c r="U553" s="112">
        <f t="shared" si="274"/>
        <v>0</v>
      </c>
      <c r="V553" s="112">
        <f>SUM(V554:V555)</f>
        <v>0</v>
      </c>
      <c r="W553" s="112"/>
      <c r="X553" s="179"/>
    </row>
    <row r="554" spans="1:24" s="8" customFormat="1" hidden="1">
      <c r="A554" s="17">
        <f t="shared" si="272"/>
        <v>3</v>
      </c>
      <c r="B554" s="29"/>
      <c r="C554" s="52" t="s">
        <v>198</v>
      </c>
      <c r="D554" s="70"/>
      <c r="E554" s="110"/>
      <c r="F554" s="110"/>
      <c r="G554" s="110"/>
      <c r="H554" s="110"/>
      <c r="I554" s="180">
        <f>ROUND(SUM(F554:H554)/3,0)</f>
        <v>0</v>
      </c>
      <c r="J554" s="110"/>
      <c r="K554" s="110"/>
      <c r="L554" s="110"/>
      <c r="M554" s="180">
        <f>ROUND(SUM(J554:L554)/3,0)</f>
        <v>0</v>
      </c>
      <c r="N554" s="110"/>
      <c r="O554" s="110"/>
      <c r="P554" s="110"/>
      <c r="Q554" s="180">
        <f>ROUND(SUM(N554:P554)/3,0)</f>
        <v>0</v>
      </c>
      <c r="R554" s="110"/>
      <c r="S554" s="110"/>
      <c r="T554" s="110"/>
      <c r="U554" s="180">
        <f>ROUND(SUM(R554:T554)/3,0)</f>
        <v>0</v>
      </c>
      <c r="V554" s="180">
        <f>ROUND(SUM(F554:H554,J554:L554,N554:P554,R554:T554)/12,0)</f>
        <v>0</v>
      </c>
      <c r="W554" s="109"/>
      <c r="X554" s="179"/>
    </row>
    <row r="555" spans="1:24" s="8" customFormat="1" hidden="1">
      <c r="A555" s="17">
        <f t="shared" si="272"/>
        <v>3</v>
      </c>
      <c r="B555" s="29"/>
      <c r="C555" s="52" t="s">
        <v>199</v>
      </c>
      <c r="D555" s="70"/>
      <c r="E555" s="110"/>
      <c r="F555" s="110"/>
      <c r="G555" s="110"/>
      <c r="H555" s="110"/>
      <c r="I555" s="180">
        <f>ROUND(SUM(F555:H555)/3,0)</f>
        <v>0</v>
      </c>
      <c r="J555" s="110"/>
      <c r="K555" s="110"/>
      <c r="L555" s="110"/>
      <c r="M555" s="180">
        <f>ROUND(SUM(J555:L555)/3,0)</f>
        <v>0</v>
      </c>
      <c r="N555" s="110"/>
      <c r="O555" s="110"/>
      <c r="P555" s="110"/>
      <c r="Q555" s="180">
        <f>ROUND(SUM(N555:P555)/3,0)</f>
        <v>0</v>
      </c>
      <c r="R555" s="110"/>
      <c r="S555" s="110"/>
      <c r="T555" s="110"/>
      <c r="U555" s="180">
        <f>ROUND(SUM(R555:T555)/3,0)</f>
        <v>0</v>
      </c>
      <c r="V555" s="180">
        <f>ROUND(SUM(F555:H555,J555:L555,N555:P555,R555:T555)/12,0)</f>
        <v>0</v>
      </c>
      <c r="W555" s="109"/>
      <c r="X555" s="179"/>
    </row>
    <row r="556" spans="1:24" s="8" customFormat="1" hidden="1">
      <c r="A556" s="17">
        <f t="shared" si="272"/>
        <v>3</v>
      </c>
      <c r="B556" s="29"/>
      <c r="C556" s="24" t="s">
        <v>192</v>
      </c>
      <c r="D556" s="70"/>
      <c r="E556" s="109">
        <f>IF(E553=0,0,E520/E553)</f>
        <v>0</v>
      </c>
      <c r="F556" s="109">
        <f t="shared" ref="F556:U556" si="275">IF(F553=0,0,F520/F553)</f>
        <v>0</v>
      </c>
      <c r="G556" s="109">
        <f t="shared" si="275"/>
        <v>0</v>
      </c>
      <c r="H556" s="109">
        <f t="shared" si="275"/>
        <v>0</v>
      </c>
      <c r="I556" s="109">
        <f t="shared" si="275"/>
        <v>0</v>
      </c>
      <c r="J556" s="109">
        <f t="shared" si="275"/>
        <v>0</v>
      </c>
      <c r="K556" s="109">
        <f t="shared" si="275"/>
        <v>0</v>
      </c>
      <c r="L556" s="109">
        <f t="shared" si="275"/>
        <v>0</v>
      </c>
      <c r="M556" s="109">
        <f t="shared" si="275"/>
        <v>0</v>
      </c>
      <c r="N556" s="109">
        <f t="shared" si="275"/>
        <v>0</v>
      </c>
      <c r="O556" s="109">
        <f t="shared" si="275"/>
        <v>0</v>
      </c>
      <c r="P556" s="109">
        <f t="shared" si="275"/>
        <v>0</v>
      </c>
      <c r="Q556" s="109">
        <f t="shared" si="275"/>
        <v>0</v>
      </c>
      <c r="R556" s="109">
        <f t="shared" si="275"/>
        <v>0</v>
      </c>
      <c r="S556" s="109">
        <f t="shared" si="275"/>
        <v>0</v>
      </c>
      <c r="T556" s="109">
        <f t="shared" si="275"/>
        <v>0</v>
      </c>
      <c r="U556" s="109">
        <f t="shared" si="275"/>
        <v>0</v>
      </c>
      <c r="V556" s="109">
        <f>IF(V553=0,0,V520/V553)</f>
        <v>0</v>
      </c>
      <c r="W556" s="109"/>
      <c r="X556" s="109"/>
    </row>
    <row r="557" spans="1:24" s="8" customFormat="1" hidden="1">
      <c r="A557" s="92">
        <f>A558</f>
        <v>3</v>
      </c>
      <c r="B557" s="93"/>
      <c r="C557" s="35"/>
      <c r="D557" s="53"/>
      <c r="E557" s="119"/>
      <c r="F557" s="119"/>
      <c r="G557" s="119"/>
      <c r="H557" s="119"/>
      <c r="I557" s="119"/>
      <c r="J557" s="119"/>
      <c r="K557" s="119"/>
      <c r="L557" s="119"/>
      <c r="M557" s="119"/>
      <c r="N557" s="119"/>
      <c r="O557" s="119"/>
      <c r="P557" s="119"/>
      <c r="Q557" s="119"/>
      <c r="R557" s="119"/>
      <c r="S557" s="119"/>
      <c r="T557" s="119"/>
      <c r="U557" s="119"/>
      <c r="V557" s="119"/>
      <c r="W557" s="119"/>
      <c r="X557" s="119"/>
    </row>
    <row r="558" spans="1:24" s="8" customFormat="1" ht="25.5" hidden="1">
      <c r="A558" s="177">
        <f>MIN(A559:A598)</f>
        <v>3</v>
      </c>
      <c r="B558" s="93"/>
      <c r="C558" s="96" t="s">
        <v>234</v>
      </c>
      <c r="D558" s="53"/>
      <c r="E558" s="119"/>
      <c r="F558" s="119"/>
      <c r="G558" s="119"/>
      <c r="H558" s="119"/>
      <c r="I558" s="119"/>
      <c r="J558" s="119"/>
      <c r="K558" s="119"/>
      <c r="L558" s="119"/>
      <c r="M558" s="119"/>
      <c r="N558" s="119"/>
      <c r="O558" s="119"/>
      <c r="P558" s="119"/>
      <c r="Q558" s="119"/>
      <c r="R558" s="119"/>
      <c r="S558" s="119"/>
      <c r="T558" s="119"/>
      <c r="U558" s="119"/>
      <c r="V558" s="119"/>
      <c r="W558" s="119"/>
      <c r="X558" s="119"/>
    </row>
    <row r="559" spans="1:24" s="8" customFormat="1" hidden="1">
      <c r="A559" s="17">
        <f t="shared" ref="A559:A589" si="276">IF(MAX(E559:Y559)=0,IF(MIN(E559:Y559)=0,3,2),2)</f>
        <v>3</v>
      </c>
      <c r="B559" s="27"/>
      <c r="C559" s="81" t="s">
        <v>112</v>
      </c>
      <c r="D559" s="82"/>
      <c r="E559" s="109">
        <f>SUBTOTAL(9,E560:E589)</f>
        <v>0</v>
      </c>
      <c r="F559" s="109">
        <f t="shared" ref="F559:U559" si="277">SUBTOTAL(9,F560:F589)</f>
        <v>0</v>
      </c>
      <c r="G559" s="109">
        <f t="shared" si="277"/>
        <v>0</v>
      </c>
      <c r="H559" s="109">
        <f t="shared" si="277"/>
        <v>0</v>
      </c>
      <c r="I559" s="109">
        <f t="shared" si="277"/>
        <v>0</v>
      </c>
      <c r="J559" s="109">
        <f t="shared" si="277"/>
        <v>0</v>
      </c>
      <c r="K559" s="109">
        <f t="shared" si="277"/>
        <v>0</v>
      </c>
      <c r="L559" s="109">
        <f t="shared" si="277"/>
        <v>0</v>
      </c>
      <c r="M559" s="109">
        <f t="shared" si="277"/>
        <v>0</v>
      </c>
      <c r="N559" s="109">
        <f t="shared" si="277"/>
        <v>0</v>
      </c>
      <c r="O559" s="109">
        <f t="shared" si="277"/>
        <v>0</v>
      </c>
      <c r="P559" s="109">
        <f t="shared" si="277"/>
        <v>0</v>
      </c>
      <c r="Q559" s="109">
        <f t="shared" si="277"/>
        <v>0</v>
      </c>
      <c r="R559" s="109">
        <f t="shared" si="277"/>
        <v>0</v>
      </c>
      <c r="S559" s="109">
        <f t="shared" si="277"/>
        <v>0</v>
      </c>
      <c r="T559" s="109">
        <f t="shared" si="277"/>
        <v>0</v>
      </c>
      <c r="U559" s="109">
        <f t="shared" si="277"/>
        <v>0</v>
      </c>
      <c r="V559" s="109">
        <f>SUBTOTAL(9,V560:V589)</f>
        <v>0</v>
      </c>
      <c r="W559" s="112">
        <f t="shared" ref="W559:W589" si="278">E559-I559-M559-Q559-U559</f>
        <v>0</v>
      </c>
      <c r="X559" s="179">
        <f t="shared" ref="X559:X589" si="279">IF(E559&lt;&gt;0,V559/E559,0)</f>
        <v>0</v>
      </c>
    </row>
    <row r="560" spans="1:24" s="8" customFormat="1" hidden="1">
      <c r="A560" s="17">
        <f t="shared" si="276"/>
        <v>3</v>
      </c>
      <c r="B560" s="27" t="s">
        <v>171</v>
      </c>
      <c r="C560" s="75" t="s">
        <v>113</v>
      </c>
      <c r="D560" s="82"/>
      <c r="E560" s="109">
        <f>SUBTOTAL(9,E561:E580)</f>
        <v>0</v>
      </c>
      <c r="F560" s="109">
        <f t="shared" ref="F560:U560" si="280">SUBTOTAL(9,F561:F580)</f>
        <v>0</v>
      </c>
      <c r="G560" s="109">
        <f t="shared" si="280"/>
        <v>0</v>
      </c>
      <c r="H560" s="109">
        <f t="shared" si="280"/>
        <v>0</v>
      </c>
      <c r="I560" s="109">
        <f t="shared" si="280"/>
        <v>0</v>
      </c>
      <c r="J560" s="109">
        <f t="shared" si="280"/>
        <v>0</v>
      </c>
      <c r="K560" s="109">
        <f t="shared" si="280"/>
        <v>0</v>
      </c>
      <c r="L560" s="109">
        <f t="shared" si="280"/>
        <v>0</v>
      </c>
      <c r="M560" s="109">
        <f t="shared" si="280"/>
        <v>0</v>
      </c>
      <c r="N560" s="109">
        <f t="shared" si="280"/>
        <v>0</v>
      </c>
      <c r="O560" s="109">
        <f t="shared" si="280"/>
        <v>0</v>
      </c>
      <c r="P560" s="109">
        <f t="shared" si="280"/>
        <v>0</v>
      </c>
      <c r="Q560" s="109">
        <f t="shared" si="280"/>
        <v>0</v>
      </c>
      <c r="R560" s="109">
        <f t="shared" si="280"/>
        <v>0</v>
      </c>
      <c r="S560" s="109">
        <f t="shared" si="280"/>
        <v>0</v>
      </c>
      <c r="T560" s="109">
        <f t="shared" si="280"/>
        <v>0</v>
      </c>
      <c r="U560" s="109">
        <f t="shared" si="280"/>
        <v>0</v>
      </c>
      <c r="V560" s="109">
        <f>SUBTOTAL(9,V561:V580)</f>
        <v>0</v>
      </c>
      <c r="W560" s="112">
        <f t="shared" si="278"/>
        <v>0</v>
      </c>
      <c r="X560" s="179">
        <f t="shared" si="279"/>
        <v>0</v>
      </c>
    </row>
    <row r="561" spans="1:24" s="8" customFormat="1" hidden="1">
      <c r="A561" s="17">
        <f t="shared" si="276"/>
        <v>3</v>
      </c>
      <c r="B561" s="28"/>
      <c r="C561" s="74" t="s">
        <v>395</v>
      </c>
      <c r="D561" s="82"/>
      <c r="E561" s="109">
        <f>SUBTOTAL(9,E562:E571)</f>
        <v>0</v>
      </c>
      <c r="F561" s="109">
        <f t="shared" ref="F561:U561" si="281">SUBTOTAL(9,F562:F571)</f>
        <v>0</v>
      </c>
      <c r="G561" s="109">
        <f t="shared" si="281"/>
        <v>0</v>
      </c>
      <c r="H561" s="109">
        <f t="shared" si="281"/>
        <v>0</v>
      </c>
      <c r="I561" s="109">
        <f t="shared" si="281"/>
        <v>0</v>
      </c>
      <c r="J561" s="109">
        <f t="shared" si="281"/>
        <v>0</v>
      </c>
      <c r="K561" s="109">
        <f t="shared" si="281"/>
        <v>0</v>
      </c>
      <c r="L561" s="109">
        <f t="shared" si="281"/>
        <v>0</v>
      </c>
      <c r="M561" s="109">
        <f t="shared" si="281"/>
        <v>0</v>
      </c>
      <c r="N561" s="109">
        <f t="shared" si="281"/>
        <v>0</v>
      </c>
      <c r="O561" s="109">
        <f t="shared" si="281"/>
        <v>0</v>
      </c>
      <c r="P561" s="109">
        <f t="shared" si="281"/>
        <v>0</v>
      </c>
      <c r="Q561" s="109">
        <f t="shared" si="281"/>
        <v>0</v>
      </c>
      <c r="R561" s="109">
        <f t="shared" si="281"/>
        <v>0</v>
      </c>
      <c r="S561" s="109">
        <f t="shared" si="281"/>
        <v>0</v>
      </c>
      <c r="T561" s="109">
        <f t="shared" si="281"/>
        <v>0</v>
      </c>
      <c r="U561" s="109">
        <f t="shared" si="281"/>
        <v>0</v>
      </c>
      <c r="V561" s="109">
        <f>SUBTOTAL(9,V562:V571)</f>
        <v>0</v>
      </c>
      <c r="W561" s="112">
        <f t="shared" si="278"/>
        <v>0</v>
      </c>
      <c r="X561" s="179">
        <f t="shared" si="279"/>
        <v>0</v>
      </c>
    </row>
    <row r="562" spans="1:24" s="8" customFormat="1" ht="25.5" hidden="1">
      <c r="A562" s="17">
        <f t="shared" si="276"/>
        <v>3</v>
      </c>
      <c r="B562" s="67"/>
      <c r="C562" s="80" t="s">
        <v>142</v>
      </c>
      <c r="D562" s="58" t="s">
        <v>3</v>
      </c>
      <c r="E562" s="109">
        <f>SUBTOTAL(9,E563:E564)</f>
        <v>0</v>
      </c>
      <c r="F562" s="109">
        <f t="shared" ref="F562:U562" si="282">SUBTOTAL(9,F563:F564)</f>
        <v>0</v>
      </c>
      <c r="G562" s="109">
        <f t="shared" si="282"/>
        <v>0</v>
      </c>
      <c r="H562" s="109">
        <f t="shared" si="282"/>
        <v>0</v>
      </c>
      <c r="I562" s="109">
        <f t="shared" si="282"/>
        <v>0</v>
      </c>
      <c r="J562" s="109">
        <f t="shared" si="282"/>
        <v>0</v>
      </c>
      <c r="K562" s="109">
        <f t="shared" si="282"/>
        <v>0</v>
      </c>
      <c r="L562" s="109">
        <f t="shared" si="282"/>
        <v>0</v>
      </c>
      <c r="M562" s="109">
        <f t="shared" si="282"/>
        <v>0</v>
      </c>
      <c r="N562" s="109">
        <f t="shared" si="282"/>
        <v>0</v>
      </c>
      <c r="O562" s="109">
        <f t="shared" si="282"/>
        <v>0</v>
      </c>
      <c r="P562" s="109">
        <f t="shared" si="282"/>
        <v>0</v>
      </c>
      <c r="Q562" s="109">
        <f t="shared" si="282"/>
        <v>0</v>
      </c>
      <c r="R562" s="109">
        <f t="shared" si="282"/>
        <v>0</v>
      </c>
      <c r="S562" s="109">
        <f t="shared" si="282"/>
        <v>0</v>
      </c>
      <c r="T562" s="109">
        <f t="shared" si="282"/>
        <v>0</v>
      </c>
      <c r="U562" s="109">
        <f t="shared" si="282"/>
        <v>0</v>
      </c>
      <c r="V562" s="109">
        <f>SUBTOTAL(9,V563:V564)</f>
        <v>0</v>
      </c>
      <c r="W562" s="112">
        <f t="shared" si="278"/>
        <v>0</v>
      </c>
      <c r="X562" s="179">
        <f t="shared" si="279"/>
        <v>0</v>
      </c>
    </row>
    <row r="563" spans="1:24" s="8" customFormat="1" ht="25.5" hidden="1">
      <c r="A563" s="17">
        <f t="shared" si="276"/>
        <v>3</v>
      </c>
      <c r="B563" s="67"/>
      <c r="C563" s="134" t="s">
        <v>237</v>
      </c>
      <c r="D563" s="58" t="s">
        <v>235</v>
      </c>
      <c r="E563" s="110"/>
      <c r="F563" s="110"/>
      <c r="G563" s="110"/>
      <c r="H563" s="110"/>
      <c r="I563" s="111">
        <f>SUM(F563:H563)</f>
        <v>0</v>
      </c>
      <c r="J563" s="110"/>
      <c r="K563" s="110"/>
      <c r="L563" s="110"/>
      <c r="M563" s="111">
        <f>SUM(J563:L563)</f>
        <v>0</v>
      </c>
      <c r="N563" s="110"/>
      <c r="O563" s="110"/>
      <c r="P563" s="110"/>
      <c r="Q563" s="111">
        <f>SUM(N563:P563)</f>
        <v>0</v>
      </c>
      <c r="R563" s="110"/>
      <c r="S563" s="110"/>
      <c r="T563" s="110"/>
      <c r="U563" s="111">
        <f>SUM(R563:T563)</f>
        <v>0</v>
      </c>
      <c r="V563" s="111">
        <f>I563+M563+Q563+U563</f>
        <v>0</v>
      </c>
      <c r="W563" s="111">
        <f t="shared" si="278"/>
        <v>0</v>
      </c>
      <c r="X563" s="179">
        <f t="shared" si="279"/>
        <v>0</v>
      </c>
    </row>
    <row r="564" spans="1:24" s="8" customFormat="1" ht="25.5" hidden="1">
      <c r="A564" s="17">
        <f t="shared" si="276"/>
        <v>3</v>
      </c>
      <c r="B564" s="67"/>
      <c r="C564" s="134" t="s">
        <v>238</v>
      </c>
      <c r="D564" s="58" t="s">
        <v>236</v>
      </c>
      <c r="E564" s="110"/>
      <c r="F564" s="110"/>
      <c r="G564" s="110"/>
      <c r="H564" s="110"/>
      <c r="I564" s="111">
        <f>SUM(F564:H564)</f>
        <v>0</v>
      </c>
      <c r="J564" s="110"/>
      <c r="K564" s="110"/>
      <c r="L564" s="110"/>
      <c r="M564" s="111">
        <f>SUM(J564:L564)</f>
        <v>0</v>
      </c>
      <c r="N564" s="110"/>
      <c r="O564" s="110"/>
      <c r="P564" s="110"/>
      <c r="Q564" s="111">
        <f>SUM(N564:P564)</f>
        <v>0</v>
      </c>
      <c r="R564" s="110"/>
      <c r="S564" s="110"/>
      <c r="T564" s="110"/>
      <c r="U564" s="111">
        <f>SUM(R564:T564)</f>
        <v>0</v>
      </c>
      <c r="V564" s="111">
        <f>I564+M564+Q564+U564</f>
        <v>0</v>
      </c>
      <c r="W564" s="111">
        <f t="shared" si="278"/>
        <v>0</v>
      </c>
      <c r="X564" s="179">
        <f t="shared" si="279"/>
        <v>0</v>
      </c>
    </row>
    <row r="565" spans="1:24" s="8" customFormat="1" hidden="1">
      <c r="A565" s="17">
        <f t="shared" si="276"/>
        <v>3</v>
      </c>
      <c r="B565" s="68"/>
      <c r="C565" s="135" t="s">
        <v>141</v>
      </c>
      <c r="D565" s="59" t="s">
        <v>4</v>
      </c>
      <c r="E565" s="110"/>
      <c r="F565" s="110"/>
      <c r="G565" s="110"/>
      <c r="H565" s="110"/>
      <c r="I565" s="111">
        <f>SUM(F565:H565)</f>
        <v>0</v>
      </c>
      <c r="J565" s="110"/>
      <c r="K565" s="110"/>
      <c r="L565" s="110"/>
      <c r="M565" s="111">
        <f>SUM(J565:L565)</f>
        <v>0</v>
      </c>
      <c r="N565" s="110"/>
      <c r="O565" s="110"/>
      <c r="P565" s="110"/>
      <c r="Q565" s="111">
        <f>SUM(N565:P565)</f>
        <v>0</v>
      </c>
      <c r="R565" s="110"/>
      <c r="S565" s="110"/>
      <c r="T565" s="110"/>
      <c r="U565" s="111">
        <f>SUM(R565:T565)</f>
        <v>0</v>
      </c>
      <c r="V565" s="111">
        <f>I565+M565+Q565+U565</f>
        <v>0</v>
      </c>
      <c r="W565" s="111">
        <f t="shared" si="278"/>
        <v>0</v>
      </c>
      <c r="X565" s="179">
        <f t="shared" si="279"/>
        <v>0</v>
      </c>
    </row>
    <row r="566" spans="1:24" s="8" customFormat="1" hidden="1">
      <c r="A566" s="17">
        <f t="shared" si="276"/>
        <v>3</v>
      </c>
      <c r="B566" s="68"/>
      <c r="C566" s="80" t="s">
        <v>226</v>
      </c>
      <c r="D566" s="83" t="s">
        <v>227</v>
      </c>
      <c r="E566" s="109">
        <f>SUBTOTAL(9,E567:E570)</f>
        <v>0</v>
      </c>
      <c r="F566" s="109">
        <f t="shared" ref="F566:U566" si="283">SUBTOTAL(9,F567:F570)</f>
        <v>0</v>
      </c>
      <c r="G566" s="109">
        <f t="shared" si="283"/>
        <v>0</v>
      </c>
      <c r="H566" s="109">
        <f t="shared" si="283"/>
        <v>0</v>
      </c>
      <c r="I566" s="109">
        <f t="shared" si="283"/>
        <v>0</v>
      </c>
      <c r="J566" s="109">
        <f t="shared" si="283"/>
        <v>0</v>
      </c>
      <c r="K566" s="109">
        <f t="shared" si="283"/>
        <v>0</v>
      </c>
      <c r="L566" s="109">
        <f t="shared" si="283"/>
        <v>0</v>
      </c>
      <c r="M566" s="109">
        <f t="shared" si="283"/>
        <v>0</v>
      </c>
      <c r="N566" s="109">
        <f t="shared" si="283"/>
        <v>0</v>
      </c>
      <c r="O566" s="109">
        <f t="shared" si="283"/>
        <v>0</v>
      </c>
      <c r="P566" s="109">
        <f t="shared" si="283"/>
        <v>0</v>
      </c>
      <c r="Q566" s="109">
        <f t="shared" si="283"/>
        <v>0</v>
      </c>
      <c r="R566" s="109">
        <f t="shared" si="283"/>
        <v>0</v>
      </c>
      <c r="S566" s="109">
        <f t="shared" si="283"/>
        <v>0</v>
      </c>
      <c r="T566" s="109">
        <f t="shared" si="283"/>
        <v>0</v>
      </c>
      <c r="U566" s="109">
        <f t="shared" si="283"/>
        <v>0</v>
      </c>
      <c r="V566" s="109">
        <f>SUBTOTAL(9,V567:V570)</f>
        <v>0</v>
      </c>
      <c r="W566" s="112">
        <f t="shared" si="278"/>
        <v>0</v>
      </c>
      <c r="X566" s="179">
        <f t="shared" si="279"/>
        <v>0</v>
      </c>
    </row>
    <row r="567" spans="1:24" s="8" customFormat="1" ht="25.5" hidden="1">
      <c r="A567" s="17">
        <f t="shared" si="276"/>
        <v>3</v>
      </c>
      <c r="B567" s="68"/>
      <c r="C567" s="136" t="s">
        <v>140</v>
      </c>
      <c r="D567" s="83" t="s">
        <v>131</v>
      </c>
      <c r="E567" s="110"/>
      <c r="F567" s="110"/>
      <c r="G567" s="110"/>
      <c r="H567" s="110"/>
      <c r="I567" s="111">
        <f t="shared" ref="I567:I580" si="284">SUM(F567:H567)</f>
        <v>0</v>
      </c>
      <c r="J567" s="110"/>
      <c r="K567" s="110"/>
      <c r="L567" s="110"/>
      <c r="M567" s="111">
        <f t="shared" ref="M567:M580" si="285">SUM(J567:L567)</f>
        <v>0</v>
      </c>
      <c r="N567" s="110"/>
      <c r="O567" s="110"/>
      <c r="P567" s="110"/>
      <c r="Q567" s="111">
        <f t="shared" ref="Q567:Q580" si="286">SUM(N567:P567)</f>
        <v>0</v>
      </c>
      <c r="R567" s="110"/>
      <c r="S567" s="110"/>
      <c r="T567" s="110"/>
      <c r="U567" s="111">
        <f t="shared" ref="U567:U580" si="287">SUM(R567:T567)</f>
        <v>0</v>
      </c>
      <c r="V567" s="111">
        <f t="shared" ref="V567:V575" si="288">I567+M567+Q567+U567</f>
        <v>0</v>
      </c>
      <c r="W567" s="111">
        <f t="shared" si="278"/>
        <v>0</v>
      </c>
      <c r="X567" s="179">
        <f t="shared" si="279"/>
        <v>0</v>
      </c>
    </row>
    <row r="568" spans="1:24" s="8" customFormat="1" hidden="1">
      <c r="A568" s="17">
        <f t="shared" si="276"/>
        <v>3</v>
      </c>
      <c r="B568" s="68"/>
      <c r="C568" s="134" t="s">
        <v>137</v>
      </c>
      <c r="D568" s="83" t="s">
        <v>133</v>
      </c>
      <c r="E568" s="110"/>
      <c r="F568" s="110"/>
      <c r="G568" s="110"/>
      <c r="H568" s="110"/>
      <c r="I568" s="111">
        <f t="shared" si="284"/>
        <v>0</v>
      </c>
      <c r="J568" s="110"/>
      <c r="K568" s="110"/>
      <c r="L568" s="110"/>
      <c r="M568" s="111">
        <f t="shared" si="285"/>
        <v>0</v>
      </c>
      <c r="N568" s="110"/>
      <c r="O568" s="110"/>
      <c r="P568" s="110"/>
      <c r="Q568" s="111">
        <f t="shared" si="286"/>
        <v>0</v>
      </c>
      <c r="R568" s="110"/>
      <c r="S568" s="110"/>
      <c r="T568" s="110"/>
      <c r="U568" s="111">
        <f t="shared" si="287"/>
        <v>0</v>
      </c>
      <c r="V568" s="111">
        <f t="shared" si="288"/>
        <v>0</v>
      </c>
      <c r="W568" s="111">
        <f t="shared" si="278"/>
        <v>0</v>
      </c>
      <c r="X568" s="179">
        <f t="shared" si="279"/>
        <v>0</v>
      </c>
    </row>
    <row r="569" spans="1:24" s="8" customFormat="1" ht="25.5" hidden="1">
      <c r="A569" s="17">
        <f t="shared" si="276"/>
        <v>3</v>
      </c>
      <c r="B569" s="68"/>
      <c r="C569" s="134" t="s">
        <v>665</v>
      </c>
      <c r="D569" s="83" t="s">
        <v>134</v>
      </c>
      <c r="E569" s="110"/>
      <c r="F569" s="110"/>
      <c r="G569" s="110"/>
      <c r="H569" s="110"/>
      <c r="I569" s="111">
        <f t="shared" si="284"/>
        <v>0</v>
      </c>
      <c r="J569" s="110"/>
      <c r="K569" s="110"/>
      <c r="L569" s="110"/>
      <c r="M569" s="111">
        <f t="shared" si="285"/>
        <v>0</v>
      </c>
      <c r="N569" s="110"/>
      <c r="O569" s="110"/>
      <c r="P569" s="110"/>
      <c r="Q569" s="111">
        <f t="shared" si="286"/>
        <v>0</v>
      </c>
      <c r="R569" s="110"/>
      <c r="S569" s="110"/>
      <c r="T569" s="110"/>
      <c r="U569" s="111">
        <f t="shared" si="287"/>
        <v>0</v>
      </c>
      <c r="V569" s="111">
        <f t="shared" si="288"/>
        <v>0</v>
      </c>
      <c r="W569" s="111">
        <f t="shared" si="278"/>
        <v>0</v>
      </c>
      <c r="X569" s="179">
        <f t="shared" si="279"/>
        <v>0</v>
      </c>
    </row>
    <row r="570" spans="1:24" s="8" customFormat="1" ht="25.5" hidden="1">
      <c r="A570" s="17">
        <f t="shared" si="276"/>
        <v>3</v>
      </c>
      <c r="B570" s="68"/>
      <c r="C570" s="134" t="s">
        <v>138</v>
      </c>
      <c r="D570" s="83" t="s">
        <v>135</v>
      </c>
      <c r="E570" s="110"/>
      <c r="F570" s="110"/>
      <c r="G570" s="110"/>
      <c r="H570" s="110"/>
      <c r="I570" s="111">
        <f t="shared" si="284"/>
        <v>0</v>
      </c>
      <c r="J570" s="110"/>
      <c r="K570" s="110"/>
      <c r="L570" s="110"/>
      <c r="M570" s="111">
        <f t="shared" si="285"/>
        <v>0</v>
      </c>
      <c r="N570" s="110"/>
      <c r="O570" s="110"/>
      <c r="P570" s="110"/>
      <c r="Q570" s="111">
        <f t="shared" si="286"/>
        <v>0</v>
      </c>
      <c r="R570" s="110"/>
      <c r="S570" s="110"/>
      <c r="T570" s="110"/>
      <c r="U570" s="111">
        <f t="shared" si="287"/>
        <v>0</v>
      </c>
      <c r="V570" s="111">
        <f t="shared" si="288"/>
        <v>0</v>
      </c>
      <c r="W570" s="111">
        <f t="shared" si="278"/>
        <v>0</v>
      </c>
      <c r="X570" s="179">
        <f t="shared" si="279"/>
        <v>0</v>
      </c>
    </row>
    <row r="571" spans="1:24" s="8" customFormat="1" hidden="1">
      <c r="A571" s="17">
        <f t="shared" si="276"/>
        <v>3</v>
      </c>
      <c r="B571" s="68"/>
      <c r="C571" s="79" t="s">
        <v>139</v>
      </c>
      <c r="D571" s="83" t="s">
        <v>6</v>
      </c>
      <c r="E571" s="110"/>
      <c r="F571" s="110"/>
      <c r="G571" s="110"/>
      <c r="H571" s="110"/>
      <c r="I571" s="111">
        <f t="shared" si="284"/>
        <v>0</v>
      </c>
      <c r="J571" s="110"/>
      <c r="K571" s="110"/>
      <c r="L571" s="110"/>
      <c r="M571" s="111">
        <f t="shared" si="285"/>
        <v>0</v>
      </c>
      <c r="N571" s="110"/>
      <c r="O571" s="110"/>
      <c r="P571" s="110"/>
      <c r="Q571" s="111">
        <f t="shared" si="286"/>
        <v>0</v>
      </c>
      <c r="R571" s="110"/>
      <c r="S571" s="110"/>
      <c r="T571" s="110"/>
      <c r="U571" s="111">
        <f t="shared" si="287"/>
        <v>0</v>
      </c>
      <c r="V571" s="111">
        <f t="shared" si="288"/>
        <v>0</v>
      </c>
      <c r="W571" s="111">
        <f t="shared" si="278"/>
        <v>0</v>
      </c>
      <c r="X571" s="179">
        <f t="shared" si="279"/>
        <v>0</v>
      </c>
    </row>
    <row r="572" spans="1:24" s="8" customFormat="1" hidden="1">
      <c r="A572" s="17">
        <f t="shared" si="276"/>
        <v>3</v>
      </c>
      <c r="B572" s="68"/>
      <c r="C572" s="86" t="s">
        <v>95</v>
      </c>
      <c r="D572" s="59" t="s">
        <v>7</v>
      </c>
      <c r="E572" s="110"/>
      <c r="F572" s="110"/>
      <c r="G572" s="110"/>
      <c r="H572" s="110"/>
      <c r="I572" s="111">
        <f t="shared" si="284"/>
        <v>0</v>
      </c>
      <c r="J572" s="110"/>
      <c r="K572" s="110"/>
      <c r="L572" s="110"/>
      <c r="M572" s="111">
        <f t="shared" si="285"/>
        <v>0</v>
      </c>
      <c r="N572" s="110"/>
      <c r="O572" s="110"/>
      <c r="P572" s="110"/>
      <c r="Q572" s="111">
        <f t="shared" si="286"/>
        <v>0</v>
      </c>
      <c r="R572" s="110"/>
      <c r="S572" s="110"/>
      <c r="T572" s="110"/>
      <c r="U572" s="111">
        <f t="shared" si="287"/>
        <v>0</v>
      </c>
      <c r="V572" s="111">
        <f t="shared" si="288"/>
        <v>0</v>
      </c>
      <c r="W572" s="111">
        <f t="shared" si="278"/>
        <v>0</v>
      </c>
      <c r="X572" s="179">
        <f t="shared" si="279"/>
        <v>0</v>
      </c>
    </row>
    <row r="573" spans="1:24" s="8" customFormat="1" hidden="1">
      <c r="A573" s="17">
        <f t="shared" si="276"/>
        <v>3</v>
      </c>
      <c r="B573" s="68"/>
      <c r="C573" s="86" t="s">
        <v>278</v>
      </c>
      <c r="D573" s="59" t="s">
        <v>12</v>
      </c>
      <c r="E573" s="110"/>
      <c r="F573" s="110"/>
      <c r="G573" s="110"/>
      <c r="H573" s="110"/>
      <c r="I573" s="111">
        <f t="shared" si="284"/>
        <v>0</v>
      </c>
      <c r="J573" s="110"/>
      <c r="K573" s="110"/>
      <c r="L573" s="110"/>
      <c r="M573" s="111">
        <f t="shared" si="285"/>
        <v>0</v>
      </c>
      <c r="N573" s="110"/>
      <c r="O573" s="110"/>
      <c r="P573" s="110"/>
      <c r="Q573" s="111">
        <f t="shared" si="286"/>
        <v>0</v>
      </c>
      <c r="R573" s="110"/>
      <c r="S573" s="110"/>
      <c r="T573" s="110"/>
      <c r="U573" s="111">
        <f t="shared" si="287"/>
        <v>0</v>
      </c>
      <c r="V573" s="111">
        <f t="shared" si="288"/>
        <v>0</v>
      </c>
      <c r="W573" s="111">
        <f t="shared" si="278"/>
        <v>0</v>
      </c>
      <c r="X573" s="179">
        <f t="shared" si="279"/>
        <v>0</v>
      </c>
    </row>
    <row r="574" spans="1:24" s="8" customFormat="1" hidden="1">
      <c r="A574" s="17">
        <f t="shared" si="276"/>
        <v>3</v>
      </c>
      <c r="B574" s="69"/>
      <c r="C574" s="73" t="s">
        <v>116</v>
      </c>
      <c r="D574" s="71" t="s">
        <v>22</v>
      </c>
      <c r="E574" s="110"/>
      <c r="F574" s="110"/>
      <c r="G574" s="110"/>
      <c r="H574" s="110"/>
      <c r="I574" s="111">
        <f t="shared" si="284"/>
        <v>0</v>
      </c>
      <c r="J574" s="110"/>
      <c r="K574" s="110"/>
      <c r="L574" s="110"/>
      <c r="M574" s="111">
        <f t="shared" si="285"/>
        <v>0</v>
      </c>
      <c r="N574" s="110"/>
      <c r="O574" s="110"/>
      <c r="P574" s="110"/>
      <c r="Q574" s="111">
        <f t="shared" si="286"/>
        <v>0</v>
      </c>
      <c r="R574" s="110"/>
      <c r="S574" s="110"/>
      <c r="T574" s="110"/>
      <c r="U574" s="111">
        <f t="shared" si="287"/>
        <v>0</v>
      </c>
      <c r="V574" s="111">
        <f t="shared" si="288"/>
        <v>0</v>
      </c>
      <c r="W574" s="111">
        <f t="shared" si="278"/>
        <v>0</v>
      </c>
      <c r="X574" s="179">
        <f t="shared" si="279"/>
        <v>0</v>
      </c>
    </row>
    <row r="575" spans="1:24" s="8" customFormat="1" hidden="1">
      <c r="A575" s="17">
        <f t="shared" si="276"/>
        <v>3</v>
      </c>
      <c r="B575" s="69"/>
      <c r="C575" s="73" t="s">
        <v>97</v>
      </c>
      <c r="D575" s="70" t="s">
        <v>24</v>
      </c>
      <c r="E575" s="110"/>
      <c r="F575" s="110"/>
      <c r="G575" s="110"/>
      <c r="H575" s="110"/>
      <c r="I575" s="111">
        <f t="shared" si="284"/>
        <v>0</v>
      </c>
      <c r="J575" s="110"/>
      <c r="K575" s="110"/>
      <c r="L575" s="110"/>
      <c r="M575" s="111">
        <f t="shared" si="285"/>
        <v>0</v>
      </c>
      <c r="N575" s="110"/>
      <c r="O575" s="110"/>
      <c r="P575" s="110"/>
      <c r="Q575" s="111">
        <f t="shared" si="286"/>
        <v>0</v>
      </c>
      <c r="R575" s="110"/>
      <c r="S575" s="110"/>
      <c r="T575" s="110"/>
      <c r="U575" s="111">
        <f t="shared" si="287"/>
        <v>0</v>
      </c>
      <c r="V575" s="111">
        <f t="shared" si="288"/>
        <v>0</v>
      </c>
      <c r="W575" s="111">
        <f t="shared" si="278"/>
        <v>0</v>
      </c>
      <c r="X575" s="179">
        <f t="shared" si="279"/>
        <v>0</v>
      </c>
    </row>
    <row r="576" spans="1:24" s="8" customFormat="1" hidden="1">
      <c r="A576" s="17">
        <f t="shared" si="276"/>
        <v>3</v>
      </c>
      <c r="B576" s="28"/>
      <c r="C576" s="74" t="s">
        <v>405</v>
      </c>
      <c r="D576" s="82"/>
      <c r="E576" s="109">
        <f>SUBTOTAL(9,E577:E579)</f>
        <v>0</v>
      </c>
      <c r="F576" s="109">
        <f t="shared" ref="F576:U576" si="289">SUBTOTAL(9,F577:F579)</f>
        <v>0</v>
      </c>
      <c r="G576" s="109">
        <f t="shared" si="289"/>
        <v>0</v>
      </c>
      <c r="H576" s="109">
        <f t="shared" si="289"/>
        <v>0</v>
      </c>
      <c r="I576" s="109">
        <f t="shared" si="289"/>
        <v>0</v>
      </c>
      <c r="J576" s="109">
        <f t="shared" si="289"/>
        <v>0</v>
      </c>
      <c r="K576" s="109">
        <f t="shared" si="289"/>
        <v>0</v>
      </c>
      <c r="L576" s="109">
        <f t="shared" si="289"/>
        <v>0</v>
      </c>
      <c r="M576" s="109">
        <f t="shared" si="289"/>
        <v>0</v>
      </c>
      <c r="N576" s="109">
        <f t="shared" si="289"/>
        <v>0</v>
      </c>
      <c r="O576" s="109">
        <f t="shared" si="289"/>
        <v>0</v>
      </c>
      <c r="P576" s="109">
        <f t="shared" si="289"/>
        <v>0</v>
      </c>
      <c r="Q576" s="109">
        <f t="shared" si="289"/>
        <v>0</v>
      </c>
      <c r="R576" s="109">
        <f t="shared" si="289"/>
        <v>0</v>
      </c>
      <c r="S576" s="109">
        <f t="shared" si="289"/>
        <v>0</v>
      </c>
      <c r="T576" s="109">
        <f t="shared" si="289"/>
        <v>0</v>
      </c>
      <c r="U576" s="109">
        <f t="shared" si="289"/>
        <v>0</v>
      </c>
      <c r="V576" s="109">
        <f>SUBTOTAL(9,V577:V579)</f>
        <v>0</v>
      </c>
      <c r="W576" s="112">
        <f t="shared" si="278"/>
        <v>0</v>
      </c>
      <c r="X576" s="179">
        <f t="shared" si="279"/>
        <v>0</v>
      </c>
    </row>
    <row r="577" spans="1:24" s="8" customFormat="1" hidden="1">
      <c r="A577" s="17">
        <f t="shared" si="276"/>
        <v>3</v>
      </c>
      <c r="B577" s="69"/>
      <c r="C577" s="102" t="s">
        <v>406</v>
      </c>
      <c r="D577" s="70" t="s">
        <v>118</v>
      </c>
      <c r="E577" s="110"/>
      <c r="F577" s="110"/>
      <c r="G577" s="110"/>
      <c r="H577" s="110"/>
      <c r="I577" s="111">
        <f t="shared" si="284"/>
        <v>0</v>
      </c>
      <c r="J577" s="110"/>
      <c r="K577" s="110"/>
      <c r="L577" s="110"/>
      <c r="M577" s="111">
        <f t="shared" si="285"/>
        <v>0</v>
      </c>
      <c r="N577" s="110"/>
      <c r="O577" s="110"/>
      <c r="P577" s="110"/>
      <c r="Q577" s="111">
        <f t="shared" si="286"/>
        <v>0</v>
      </c>
      <c r="R577" s="110"/>
      <c r="S577" s="110"/>
      <c r="T577" s="110"/>
      <c r="U577" s="111">
        <f t="shared" si="287"/>
        <v>0</v>
      </c>
      <c r="V577" s="111">
        <f>I577+M577+Q577+U577</f>
        <v>0</v>
      </c>
      <c r="W577" s="111">
        <f t="shared" si="278"/>
        <v>0</v>
      </c>
      <c r="X577" s="179">
        <f t="shared" si="279"/>
        <v>0</v>
      </c>
    </row>
    <row r="578" spans="1:24" s="8" customFormat="1" hidden="1">
      <c r="A578" s="17">
        <f t="shared" si="276"/>
        <v>3</v>
      </c>
      <c r="B578" s="69"/>
      <c r="C578" s="188" t="s">
        <v>428</v>
      </c>
      <c r="D578" s="189" t="s">
        <v>429</v>
      </c>
      <c r="E578" s="110"/>
      <c r="F578" s="110"/>
      <c r="G578" s="110"/>
      <c r="H578" s="110"/>
      <c r="I578" s="111">
        <f t="shared" si="284"/>
        <v>0</v>
      </c>
      <c r="J578" s="110"/>
      <c r="K578" s="110"/>
      <c r="L578" s="110"/>
      <c r="M578" s="111">
        <f t="shared" si="285"/>
        <v>0</v>
      </c>
      <c r="N578" s="110"/>
      <c r="O578" s="110"/>
      <c r="P578" s="110"/>
      <c r="Q578" s="111">
        <f t="shared" si="286"/>
        <v>0</v>
      </c>
      <c r="R578" s="110"/>
      <c r="S578" s="110"/>
      <c r="T578" s="110"/>
      <c r="U578" s="111">
        <f t="shared" si="287"/>
        <v>0</v>
      </c>
      <c r="V578" s="111">
        <f>I578+M578+Q578+U578</f>
        <v>0</v>
      </c>
      <c r="W578" s="111">
        <f t="shared" si="278"/>
        <v>0</v>
      </c>
      <c r="X578" s="179">
        <f t="shared" si="279"/>
        <v>0</v>
      </c>
    </row>
    <row r="579" spans="1:24" s="8" customFormat="1" ht="25.5" hidden="1">
      <c r="A579" s="17">
        <f t="shared" si="276"/>
        <v>3</v>
      </c>
      <c r="B579" s="69"/>
      <c r="C579" s="102" t="s">
        <v>427</v>
      </c>
      <c r="D579" s="71" t="s">
        <v>26</v>
      </c>
      <c r="E579" s="110"/>
      <c r="F579" s="110"/>
      <c r="G579" s="110"/>
      <c r="H579" s="110"/>
      <c r="I579" s="111">
        <f t="shared" si="284"/>
        <v>0</v>
      </c>
      <c r="J579" s="110"/>
      <c r="K579" s="110"/>
      <c r="L579" s="110"/>
      <c r="M579" s="111">
        <f t="shared" si="285"/>
        <v>0</v>
      </c>
      <c r="N579" s="110"/>
      <c r="O579" s="110"/>
      <c r="P579" s="110"/>
      <c r="Q579" s="111">
        <f t="shared" si="286"/>
        <v>0</v>
      </c>
      <c r="R579" s="110"/>
      <c r="S579" s="110"/>
      <c r="T579" s="110"/>
      <c r="U579" s="111">
        <f t="shared" si="287"/>
        <v>0</v>
      </c>
      <c r="V579" s="111">
        <f>I579+M579+Q579+U579</f>
        <v>0</v>
      </c>
      <c r="W579" s="111">
        <f t="shared" si="278"/>
        <v>0</v>
      </c>
      <c r="X579" s="179">
        <f t="shared" si="279"/>
        <v>0</v>
      </c>
    </row>
    <row r="580" spans="1:24" s="8" customFormat="1" ht="25.5" hidden="1">
      <c r="A580" s="17">
        <f t="shared" si="276"/>
        <v>3</v>
      </c>
      <c r="B580" s="69"/>
      <c r="C580" s="74" t="s">
        <v>117</v>
      </c>
      <c r="D580" s="71" t="s">
        <v>27</v>
      </c>
      <c r="E580" s="110"/>
      <c r="F580" s="110"/>
      <c r="G580" s="110"/>
      <c r="H580" s="110"/>
      <c r="I580" s="111">
        <f t="shared" si="284"/>
        <v>0</v>
      </c>
      <c r="J580" s="110"/>
      <c r="K580" s="110"/>
      <c r="L580" s="110"/>
      <c r="M580" s="111">
        <f t="shared" si="285"/>
        <v>0</v>
      </c>
      <c r="N580" s="110"/>
      <c r="O580" s="110"/>
      <c r="P580" s="110"/>
      <c r="Q580" s="111">
        <f t="shared" si="286"/>
        <v>0</v>
      </c>
      <c r="R580" s="110"/>
      <c r="S580" s="110"/>
      <c r="T580" s="110"/>
      <c r="U580" s="111">
        <f t="shared" si="287"/>
        <v>0</v>
      </c>
      <c r="V580" s="111">
        <f>I580+M580+Q580+U580</f>
        <v>0</v>
      </c>
      <c r="W580" s="111">
        <f t="shared" si="278"/>
        <v>0</v>
      </c>
      <c r="X580" s="179">
        <f t="shared" si="279"/>
        <v>0</v>
      </c>
    </row>
    <row r="581" spans="1:24" s="8" customFormat="1" hidden="1">
      <c r="A581" s="17">
        <f t="shared" si="276"/>
        <v>3</v>
      </c>
      <c r="B581" s="27" t="s">
        <v>14</v>
      </c>
      <c r="C581" s="75" t="s">
        <v>279</v>
      </c>
      <c r="D581" s="71" t="s">
        <v>216</v>
      </c>
      <c r="E581" s="109">
        <f>SUBTOTAL(9,E582:E583)</f>
        <v>0</v>
      </c>
      <c r="F581" s="109">
        <f t="shared" ref="F581:U581" si="290">SUBTOTAL(9,F582:F583)</f>
        <v>0</v>
      </c>
      <c r="G581" s="109">
        <f t="shared" si="290"/>
        <v>0</v>
      </c>
      <c r="H581" s="109">
        <f t="shared" si="290"/>
        <v>0</v>
      </c>
      <c r="I581" s="109">
        <f t="shared" si="290"/>
        <v>0</v>
      </c>
      <c r="J581" s="109">
        <f t="shared" si="290"/>
        <v>0</v>
      </c>
      <c r="K581" s="109">
        <f t="shared" si="290"/>
        <v>0</v>
      </c>
      <c r="L581" s="109">
        <f t="shared" si="290"/>
        <v>0</v>
      </c>
      <c r="M581" s="109">
        <f t="shared" si="290"/>
        <v>0</v>
      </c>
      <c r="N581" s="109">
        <f t="shared" si="290"/>
        <v>0</v>
      </c>
      <c r="O581" s="109">
        <f t="shared" si="290"/>
        <v>0</v>
      </c>
      <c r="P581" s="109">
        <f t="shared" si="290"/>
        <v>0</v>
      </c>
      <c r="Q581" s="109">
        <f t="shared" si="290"/>
        <v>0</v>
      </c>
      <c r="R581" s="109">
        <f t="shared" si="290"/>
        <v>0</v>
      </c>
      <c r="S581" s="109">
        <f t="shared" si="290"/>
        <v>0</v>
      </c>
      <c r="T581" s="109">
        <f t="shared" si="290"/>
        <v>0</v>
      </c>
      <c r="U581" s="109">
        <f t="shared" si="290"/>
        <v>0</v>
      </c>
      <c r="V581" s="109">
        <f>SUBTOTAL(9,V582:V583)</f>
        <v>0</v>
      </c>
      <c r="W581" s="112">
        <f t="shared" si="278"/>
        <v>0</v>
      </c>
      <c r="X581" s="179">
        <f t="shared" si="279"/>
        <v>0</v>
      </c>
    </row>
    <row r="582" spans="1:24" s="8" customFormat="1" hidden="1">
      <c r="A582" s="17">
        <f t="shared" si="276"/>
        <v>3</v>
      </c>
      <c r="B582" s="69"/>
      <c r="C582" s="73" t="s">
        <v>305</v>
      </c>
      <c r="D582" s="70" t="s">
        <v>306</v>
      </c>
      <c r="E582" s="110"/>
      <c r="F582" s="110"/>
      <c r="G582" s="110"/>
      <c r="H582" s="110"/>
      <c r="I582" s="111">
        <f>SUM(F582:H582)</f>
        <v>0</v>
      </c>
      <c r="J582" s="110"/>
      <c r="K582" s="110"/>
      <c r="L582" s="110"/>
      <c r="M582" s="111">
        <f>SUM(J582:L582)</f>
        <v>0</v>
      </c>
      <c r="N582" s="110"/>
      <c r="O582" s="110"/>
      <c r="P582" s="110"/>
      <c r="Q582" s="111">
        <f>SUM(N582:P582)</f>
        <v>0</v>
      </c>
      <c r="R582" s="110"/>
      <c r="S582" s="110"/>
      <c r="T582" s="110"/>
      <c r="U582" s="111">
        <f>SUM(R582:T582)</f>
        <v>0</v>
      </c>
      <c r="V582" s="111">
        <f>I582+M582+Q582+U582</f>
        <v>0</v>
      </c>
      <c r="W582" s="111">
        <f t="shared" si="278"/>
        <v>0</v>
      </c>
      <c r="X582" s="179">
        <f t="shared" si="279"/>
        <v>0</v>
      </c>
    </row>
    <row r="583" spans="1:24" s="8" customFormat="1" hidden="1">
      <c r="A583" s="17">
        <f t="shared" si="276"/>
        <v>3</v>
      </c>
      <c r="B583" s="69"/>
      <c r="C583" s="73" t="s">
        <v>307</v>
      </c>
      <c r="D583" s="70" t="s">
        <v>308</v>
      </c>
      <c r="E583" s="110"/>
      <c r="F583" s="110"/>
      <c r="G583" s="110"/>
      <c r="H583" s="110"/>
      <c r="I583" s="111">
        <f>SUM(F583:H583)</f>
        <v>0</v>
      </c>
      <c r="J583" s="110"/>
      <c r="K583" s="110"/>
      <c r="L583" s="110"/>
      <c r="M583" s="111">
        <f>SUM(J583:L583)</f>
        <v>0</v>
      </c>
      <c r="N583" s="110"/>
      <c r="O583" s="110"/>
      <c r="P583" s="110"/>
      <c r="Q583" s="111">
        <f>SUM(N583:P583)</f>
        <v>0</v>
      </c>
      <c r="R583" s="110"/>
      <c r="S583" s="110"/>
      <c r="T583" s="110"/>
      <c r="U583" s="111">
        <f>SUM(R583:T583)</f>
        <v>0</v>
      </c>
      <c r="V583" s="111">
        <f>I583+M583+Q583+U583</f>
        <v>0</v>
      </c>
      <c r="W583" s="111">
        <f t="shared" si="278"/>
        <v>0</v>
      </c>
      <c r="X583" s="179">
        <f t="shared" si="279"/>
        <v>0</v>
      </c>
    </row>
    <row r="584" spans="1:24" s="8" customFormat="1" hidden="1">
      <c r="A584" s="17">
        <f t="shared" si="276"/>
        <v>3</v>
      </c>
      <c r="B584" s="27" t="s">
        <v>25</v>
      </c>
      <c r="C584" s="75" t="s">
        <v>119</v>
      </c>
      <c r="D584" s="71"/>
      <c r="E584" s="109">
        <f>SUBTOTAL(9,E585:E589)</f>
        <v>0</v>
      </c>
      <c r="F584" s="109">
        <f t="shared" ref="F584:U584" si="291">SUBTOTAL(9,F585:F589)</f>
        <v>0</v>
      </c>
      <c r="G584" s="109">
        <f t="shared" si="291"/>
        <v>0</v>
      </c>
      <c r="H584" s="109">
        <f t="shared" si="291"/>
        <v>0</v>
      </c>
      <c r="I584" s="109">
        <f t="shared" si="291"/>
        <v>0</v>
      </c>
      <c r="J584" s="109">
        <f t="shared" si="291"/>
        <v>0</v>
      </c>
      <c r="K584" s="109">
        <f t="shared" si="291"/>
        <v>0</v>
      </c>
      <c r="L584" s="109">
        <f t="shared" si="291"/>
        <v>0</v>
      </c>
      <c r="M584" s="109">
        <f t="shared" si="291"/>
        <v>0</v>
      </c>
      <c r="N584" s="109">
        <f t="shared" si="291"/>
        <v>0</v>
      </c>
      <c r="O584" s="109">
        <f t="shared" si="291"/>
        <v>0</v>
      </c>
      <c r="P584" s="109">
        <f t="shared" si="291"/>
        <v>0</v>
      </c>
      <c r="Q584" s="109">
        <f t="shared" si="291"/>
        <v>0</v>
      </c>
      <c r="R584" s="109">
        <f t="shared" si="291"/>
        <v>0</v>
      </c>
      <c r="S584" s="109">
        <f t="shared" si="291"/>
        <v>0</v>
      </c>
      <c r="T584" s="109">
        <f t="shared" si="291"/>
        <v>0</v>
      </c>
      <c r="U584" s="109">
        <f t="shared" si="291"/>
        <v>0</v>
      </c>
      <c r="V584" s="109">
        <f>SUBTOTAL(9,V585:V589)</f>
        <v>0</v>
      </c>
      <c r="W584" s="112">
        <f t="shared" si="278"/>
        <v>0</v>
      </c>
      <c r="X584" s="179">
        <f t="shared" si="279"/>
        <v>0</v>
      </c>
    </row>
    <row r="585" spans="1:24" s="8" customFormat="1" hidden="1">
      <c r="A585" s="17">
        <f t="shared" si="276"/>
        <v>3</v>
      </c>
      <c r="B585" s="69"/>
      <c r="C585" s="73" t="s">
        <v>180</v>
      </c>
      <c r="D585" s="70" t="s">
        <v>181</v>
      </c>
      <c r="E585" s="110"/>
      <c r="F585" s="110"/>
      <c r="G585" s="110"/>
      <c r="H585" s="110"/>
      <c r="I585" s="111">
        <f>SUM(F585:H585)</f>
        <v>0</v>
      </c>
      <c r="J585" s="110"/>
      <c r="K585" s="110"/>
      <c r="L585" s="110"/>
      <c r="M585" s="111">
        <f>SUM(J585:L585)</f>
        <v>0</v>
      </c>
      <c r="N585" s="110"/>
      <c r="O585" s="110"/>
      <c r="P585" s="110"/>
      <c r="Q585" s="111">
        <f>SUM(N585:P585)</f>
        <v>0</v>
      </c>
      <c r="R585" s="110"/>
      <c r="S585" s="110"/>
      <c r="T585" s="110"/>
      <c r="U585" s="111">
        <f>SUM(R585:T585)</f>
        <v>0</v>
      </c>
      <c r="V585" s="111">
        <f>I585+M585+Q585+U585</f>
        <v>0</v>
      </c>
      <c r="W585" s="111">
        <f t="shared" si="278"/>
        <v>0</v>
      </c>
      <c r="X585" s="179">
        <f t="shared" si="279"/>
        <v>0</v>
      </c>
    </row>
    <row r="586" spans="1:24" s="8" customFormat="1" hidden="1">
      <c r="A586" s="17">
        <f t="shared" si="276"/>
        <v>3</v>
      </c>
      <c r="B586" s="69"/>
      <c r="C586" s="73" t="s">
        <v>182</v>
      </c>
      <c r="D586" s="70" t="s">
        <v>183</v>
      </c>
      <c r="E586" s="110"/>
      <c r="F586" s="110"/>
      <c r="G586" s="110"/>
      <c r="H586" s="110"/>
      <c r="I586" s="111">
        <f>SUM(F586:H586)</f>
        <v>0</v>
      </c>
      <c r="J586" s="110"/>
      <c r="K586" s="110"/>
      <c r="L586" s="110"/>
      <c r="M586" s="111">
        <f>SUM(J586:L586)</f>
        <v>0</v>
      </c>
      <c r="N586" s="110"/>
      <c r="O586" s="110"/>
      <c r="P586" s="110"/>
      <c r="Q586" s="111">
        <f>SUM(N586:P586)</f>
        <v>0</v>
      </c>
      <c r="R586" s="110"/>
      <c r="S586" s="110"/>
      <c r="T586" s="110"/>
      <c r="U586" s="111">
        <f>SUM(R586:T586)</f>
        <v>0</v>
      </c>
      <c r="V586" s="111">
        <f>I586+M586+Q586+U586</f>
        <v>0</v>
      </c>
      <c r="W586" s="111">
        <f t="shared" si="278"/>
        <v>0</v>
      </c>
      <c r="X586" s="179">
        <f t="shared" si="279"/>
        <v>0</v>
      </c>
    </row>
    <row r="587" spans="1:24" s="8" customFormat="1" hidden="1">
      <c r="A587" s="17">
        <f t="shared" si="276"/>
        <v>3</v>
      </c>
      <c r="B587" s="69"/>
      <c r="C587" s="73" t="s">
        <v>184</v>
      </c>
      <c r="D587" s="70" t="s">
        <v>185</v>
      </c>
      <c r="E587" s="110"/>
      <c r="F587" s="110"/>
      <c r="G587" s="110"/>
      <c r="H587" s="110"/>
      <c r="I587" s="111">
        <f>SUM(F587:H587)</f>
        <v>0</v>
      </c>
      <c r="J587" s="110"/>
      <c r="K587" s="110"/>
      <c r="L587" s="110"/>
      <c r="M587" s="111">
        <f>SUM(J587:L587)</f>
        <v>0</v>
      </c>
      <c r="N587" s="110"/>
      <c r="O587" s="110"/>
      <c r="P587" s="110"/>
      <c r="Q587" s="111">
        <f>SUM(N587:P587)</f>
        <v>0</v>
      </c>
      <c r="R587" s="110"/>
      <c r="S587" s="110"/>
      <c r="T587" s="110"/>
      <c r="U587" s="111">
        <f>SUM(R587:T587)</f>
        <v>0</v>
      </c>
      <c r="V587" s="111">
        <f>I587+M587+Q587+U587</f>
        <v>0</v>
      </c>
      <c r="W587" s="111">
        <f t="shared" si="278"/>
        <v>0</v>
      </c>
      <c r="X587" s="179">
        <f t="shared" si="279"/>
        <v>0</v>
      </c>
    </row>
    <row r="588" spans="1:24" s="8" customFormat="1" hidden="1">
      <c r="A588" s="17">
        <f t="shared" si="276"/>
        <v>3</v>
      </c>
      <c r="B588" s="69"/>
      <c r="C588" s="73" t="s">
        <v>186</v>
      </c>
      <c r="D588" s="70" t="s">
        <v>187</v>
      </c>
      <c r="E588" s="110"/>
      <c r="F588" s="110"/>
      <c r="G588" s="110"/>
      <c r="H588" s="110"/>
      <c r="I588" s="111">
        <f>SUM(F588:H588)</f>
        <v>0</v>
      </c>
      <c r="J588" s="110"/>
      <c r="K588" s="110"/>
      <c r="L588" s="110"/>
      <c r="M588" s="111">
        <f>SUM(J588:L588)</f>
        <v>0</v>
      </c>
      <c r="N588" s="110"/>
      <c r="O588" s="110"/>
      <c r="P588" s="110"/>
      <c r="Q588" s="111">
        <f>SUM(N588:P588)</f>
        <v>0</v>
      </c>
      <c r="R588" s="110"/>
      <c r="S588" s="110"/>
      <c r="T588" s="110"/>
      <c r="U588" s="111">
        <f>SUM(R588:T588)</f>
        <v>0</v>
      </c>
      <c r="V588" s="111">
        <f>I588+M588+Q588+U588</f>
        <v>0</v>
      </c>
      <c r="W588" s="111">
        <f t="shared" si="278"/>
        <v>0</v>
      </c>
      <c r="X588" s="179">
        <f t="shared" si="279"/>
        <v>0</v>
      </c>
    </row>
    <row r="589" spans="1:24" s="8" customFormat="1" hidden="1">
      <c r="A589" s="17">
        <f t="shared" si="276"/>
        <v>3</v>
      </c>
      <c r="B589" s="69"/>
      <c r="C589" s="73" t="s">
        <v>29</v>
      </c>
      <c r="D589" s="70" t="s">
        <v>115</v>
      </c>
      <c r="E589" s="110"/>
      <c r="F589" s="110"/>
      <c r="G589" s="110"/>
      <c r="H589" s="110"/>
      <c r="I589" s="111">
        <f>SUM(F589:H589)</f>
        <v>0</v>
      </c>
      <c r="J589" s="110"/>
      <c r="K589" s="110"/>
      <c r="L589" s="110"/>
      <c r="M589" s="111">
        <f>SUM(J589:L589)</f>
        <v>0</v>
      </c>
      <c r="N589" s="110"/>
      <c r="O589" s="110"/>
      <c r="P589" s="110"/>
      <c r="Q589" s="111">
        <f>SUM(N589:P589)</f>
        <v>0</v>
      </c>
      <c r="R589" s="110"/>
      <c r="S589" s="110"/>
      <c r="T589" s="110"/>
      <c r="U589" s="111">
        <f>SUM(R589:T589)</f>
        <v>0</v>
      </c>
      <c r="V589" s="111">
        <f>I589+M589+Q589+U589</f>
        <v>0</v>
      </c>
      <c r="W589" s="111">
        <f t="shared" si="278"/>
        <v>0</v>
      </c>
      <c r="X589" s="179">
        <f t="shared" si="279"/>
        <v>0</v>
      </c>
    </row>
    <row r="590" spans="1:24" s="8" customFormat="1" hidden="1">
      <c r="A590" s="92">
        <f>A591</f>
        <v>3</v>
      </c>
      <c r="B590" s="29"/>
      <c r="C590" s="25"/>
      <c r="D590" s="30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</row>
    <row r="591" spans="1:24" s="8" customFormat="1" hidden="1">
      <c r="A591" s="177">
        <f>MIN(A592:A598)</f>
        <v>3</v>
      </c>
      <c r="B591" s="29"/>
      <c r="C591" s="78" t="s">
        <v>123</v>
      </c>
      <c r="D591" s="30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</row>
    <row r="592" spans="1:24" s="8" customFormat="1" hidden="1">
      <c r="A592" s="17">
        <f t="shared" ref="A592:A598" si="292">IF(MAX(E592:Y592)=0,IF(MIN(E592:Y592)=0,3,2),2)</f>
        <v>3</v>
      </c>
      <c r="B592" s="29"/>
      <c r="C592" s="25" t="s">
        <v>121</v>
      </c>
      <c r="D592" s="70"/>
      <c r="E592" s="112">
        <f>SUM(E593:E594)</f>
        <v>0</v>
      </c>
      <c r="F592" s="112">
        <f t="shared" ref="F592:U592" si="293">SUM(F593:F594)</f>
        <v>0</v>
      </c>
      <c r="G592" s="112">
        <f t="shared" si="293"/>
        <v>0</v>
      </c>
      <c r="H592" s="112">
        <f t="shared" si="293"/>
        <v>0</v>
      </c>
      <c r="I592" s="112">
        <f t="shared" si="293"/>
        <v>0</v>
      </c>
      <c r="J592" s="112">
        <f t="shared" si="293"/>
        <v>0</v>
      </c>
      <c r="K592" s="112">
        <f t="shared" si="293"/>
        <v>0</v>
      </c>
      <c r="L592" s="112">
        <f t="shared" si="293"/>
        <v>0</v>
      </c>
      <c r="M592" s="112">
        <f t="shared" si="293"/>
        <v>0</v>
      </c>
      <c r="N592" s="112">
        <f t="shared" si="293"/>
        <v>0</v>
      </c>
      <c r="O592" s="112">
        <f t="shared" si="293"/>
        <v>0</v>
      </c>
      <c r="P592" s="112">
        <f t="shared" si="293"/>
        <v>0</v>
      </c>
      <c r="Q592" s="112">
        <f t="shared" si="293"/>
        <v>0</v>
      </c>
      <c r="R592" s="112">
        <f t="shared" si="293"/>
        <v>0</v>
      </c>
      <c r="S592" s="112">
        <f t="shared" si="293"/>
        <v>0</v>
      </c>
      <c r="T592" s="112">
        <f t="shared" si="293"/>
        <v>0</v>
      </c>
      <c r="U592" s="112">
        <f t="shared" si="293"/>
        <v>0</v>
      </c>
      <c r="V592" s="112">
        <f>SUM(V593:V594)</f>
        <v>0</v>
      </c>
      <c r="W592" s="112"/>
      <c r="X592" s="179"/>
    </row>
    <row r="593" spans="1:24" s="8" customFormat="1" hidden="1">
      <c r="A593" s="17">
        <f t="shared" si="292"/>
        <v>3</v>
      </c>
      <c r="B593" s="29"/>
      <c r="C593" s="101" t="s">
        <v>190</v>
      </c>
      <c r="D593" s="70"/>
      <c r="E593" s="110"/>
      <c r="F593" s="110"/>
      <c r="G593" s="110"/>
      <c r="H593" s="110"/>
      <c r="I593" s="180">
        <f>H593</f>
        <v>0</v>
      </c>
      <c r="J593" s="110"/>
      <c r="K593" s="110"/>
      <c r="L593" s="110"/>
      <c r="M593" s="180">
        <f>L593</f>
        <v>0</v>
      </c>
      <c r="N593" s="110"/>
      <c r="O593" s="110"/>
      <c r="P593" s="110"/>
      <c r="Q593" s="180">
        <f>P593</f>
        <v>0</v>
      </c>
      <c r="R593" s="110"/>
      <c r="S593" s="110"/>
      <c r="T593" s="110"/>
      <c r="U593" s="180">
        <f>T593</f>
        <v>0</v>
      </c>
      <c r="V593" s="180">
        <f>U593</f>
        <v>0</v>
      </c>
      <c r="W593" s="109"/>
      <c r="X593" s="179"/>
    </row>
    <row r="594" spans="1:24" s="8" customFormat="1" hidden="1">
      <c r="A594" s="17">
        <f t="shared" si="292"/>
        <v>3</v>
      </c>
      <c r="B594" s="29"/>
      <c r="C594" s="101" t="s">
        <v>191</v>
      </c>
      <c r="D594" s="70"/>
      <c r="E594" s="110"/>
      <c r="F594" s="110"/>
      <c r="G594" s="110"/>
      <c r="H594" s="110"/>
      <c r="I594" s="180">
        <f>H594</f>
        <v>0</v>
      </c>
      <c r="J594" s="110"/>
      <c r="K594" s="110"/>
      <c r="L594" s="110"/>
      <c r="M594" s="180">
        <f>L594</f>
        <v>0</v>
      </c>
      <c r="N594" s="110"/>
      <c r="O594" s="110"/>
      <c r="P594" s="110"/>
      <c r="Q594" s="180">
        <f>P594</f>
        <v>0</v>
      </c>
      <c r="R594" s="110"/>
      <c r="S594" s="110"/>
      <c r="T594" s="110"/>
      <c r="U594" s="180">
        <f>T594</f>
        <v>0</v>
      </c>
      <c r="V594" s="180">
        <f>U594</f>
        <v>0</v>
      </c>
      <c r="W594" s="109"/>
      <c r="X594" s="179"/>
    </row>
    <row r="595" spans="1:24" s="8" customFormat="1" hidden="1">
      <c r="A595" s="17">
        <f t="shared" si="292"/>
        <v>3</v>
      </c>
      <c r="B595" s="29"/>
      <c r="C595" s="25" t="s">
        <v>122</v>
      </c>
      <c r="D595" s="70"/>
      <c r="E595" s="112">
        <f>SUM(E596:E597)</f>
        <v>0</v>
      </c>
      <c r="F595" s="112">
        <f t="shared" ref="F595:U595" si="294">SUM(F596:F597)</f>
        <v>0</v>
      </c>
      <c r="G595" s="112">
        <f t="shared" si="294"/>
        <v>0</v>
      </c>
      <c r="H595" s="112">
        <f t="shared" si="294"/>
        <v>0</v>
      </c>
      <c r="I595" s="112">
        <f t="shared" si="294"/>
        <v>0</v>
      </c>
      <c r="J595" s="112">
        <f t="shared" si="294"/>
        <v>0</v>
      </c>
      <c r="K595" s="112">
        <f t="shared" si="294"/>
        <v>0</v>
      </c>
      <c r="L595" s="112">
        <f t="shared" si="294"/>
        <v>0</v>
      </c>
      <c r="M595" s="112">
        <f t="shared" si="294"/>
        <v>0</v>
      </c>
      <c r="N595" s="112">
        <f t="shared" si="294"/>
        <v>0</v>
      </c>
      <c r="O595" s="112">
        <f t="shared" si="294"/>
        <v>0</v>
      </c>
      <c r="P595" s="112">
        <f t="shared" si="294"/>
        <v>0</v>
      </c>
      <c r="Q595" s="112">
        <f t="shared" si="294"/>
        <v>0</v>
      </c>
      <c r="R595" s="112">
        <f t="shared" si="294"/>
        <v>0</v>
      </c>
      <c r="S595" s="112">
        <f t="shared" si="294"/>
        <v>0</v>
      </c>
      <c r="T595" s="112">
        <f t="shared" si="294"/>
        <v>0</v>
      </c>
      <c r="U595" s="112">
        <f t="shared" si="294"/>
        <v>0</v>
      </c>
      <c r="V595" s="112">
        <f>SUM(V596:V597)</f>
        <v>0</v>
      </c>
      <c r="W595" s="112"/>
      <c r="X595" s="179"/>
    </row>
    <row r="596" spans="1:24" s="8" customFormat="1" hidden="1">
      <c r="A596" s="17">
        <f t="shared" si="292"/>
        <v>3</v>
      </c>
      <c r="B596" s="29"/>
      <c r="C596" s="52" t="s">
        <v>198</v>
      </c>
      <c r="D596" s="70"/>
      <c r="E596" s="110"/>
      <c r="F596" s="110"/>
      <c r="G596" s="110"/>
      <c r="H596" s="110"/>
      <c r="I596" s="180">
        <f>ROUND(SUM(F596:H596)/3,0)</f>
        <v>0</v>
      </c>
      <c r="J596" s="110"/>
      <c r="K596" s="110"/>
      <c r="L596" s="110"/>
      <c r="M596" s="180">
        <f>ROUND(SUM(J596:L596)/3,0)</f>
        <v>0</v>
      </c>
      <c r="N596" s="110"/>
      <c r="O596" s="110"/>
      <c r="P596" s="110"/>
      <c r="Q596" s="180">
        <f>ROUND(SUM(N596:P596)/3,0)</f>
        <v>0</v>
      </c>
      <c r="R596" s="110"/>
      <c r="S596" s="110"/>
      <c r="T596" s="110"/>
      <c r="U596" s="180">
        <f>ROUND(SUM(R596:T596)/3,0)</f>
        <v>0</v>
      </c>
      <c r="V596" s="180">
        <f>ROUND(SUM(F596:H596,J596:L596,N596:P596,R596:T596)/12,0)</f>
        <v>0</v>
      </c>
      <c r="W596" s="109"/>
      <c r="X596" s="179"/>
    </row>
    <row r="597" spans="1:24" s="8" customFormat="1" hidden="1">
      <c r="A597" s="17">
        <f t="shared" si="292"/>
        <v>3</v>
      </c>
      <c r="B597" s="29"/>
      <c r="C597" s="52" t="s">
        <v>199</v>
      </c>
      <c r="D597" s="70"/>
      <c r="E597" s="110"/>
      <c r="F597" s="110"/>
      <c r="G597" s="110"/>
      <c r="H597" s="110"/>
      <c r="I597" s="180">
        <f>ROUND(SUM(F597:H597)/3,0)</f>
        <v>0</v>
      </c>
      <c r="J597" s="110"/>
      <c r="K597" s="110"/>
      <c r="L597" s="110"/>
      <c r="M597" s="180">
        <f>ROUND(SUM(J597:L597)/3,0)</f>
        <v>0</v>
      </c>
      <c r="N597" s="110"/>
      <c r="O597" s="110"/>
      <c r="P597" s="110"/>
      <c r="Q597" s="180">
        <f>ROUND(SUM(N597:P597)/3,0)</f>
        <v>0</v>
      </c>
      <c r="R597" s="110"/>
      <c r="S597" s="110"/>
      <c r="T597" s="110"/>
      <c r="U597" s="180">
        <f>ROUND(SUM(R597:T597)/3,0)</f>
        <v>0</v>
      </c>
      <c r="V597" s="180">
        <f>ROUND(SUM(F597:H597,J597:L597,N597:P597,R597:T597)/12,0)</f>
        <v>0</v>
      </c>
      <c r="W597" s="109"/>
      <c r="X597" s="179"/>
    </row>
    <row r="598" spans="1:24" s="8" customFormat="1" hidden="1">
      <c r="A598" s="17">
        <f t="shared" si="292"/>
        <v>3</v>
      </c>
      <c r="B598" s="29"/>
      <c r="C598" s="24" t="s">
        <v>192</v>
      </c>
      <c r="D598" s="70"/>
      <c r="E598" s="109">
        <f>IF(E595=0,0,E562/E595)</f>
        <v>0</v>
      </c>
      <c r="F598" s="109">
        <f t="shared" ref="F598:U598" si="295">IF(F595=0,0,F562/F595)</f>
        <v>0</v>
      </c>
      <c r="G598" s="109">
        <f t="shared" si="295"/>
        <v>0</v>
      </c>
      <c r="H598" s="109">
        <f t="shared" si="295"/>
        <v>0</v>
      </c>
      <c r="I598" s="109">
        <f t="shared" si="295"/>
        <v>0</v>
      </c>
      <c r="J598" s="109">
        <f t="shared" si="295"/>
        <v>0</v>
      </c>
      <c r="K598" s="109">
        <f t="shared" si="295"/>
        <v>0</v>
      </c>
      <c r="L598" s="109">
        <f t="shared" si="295"/>
        <v>0</v>
      </c>
      <c r="M598" s="109">
        <f t="shared" si="295"/>
        <v>0</v>
      </c>
      <c r="N598" s="109">
        <f t="shared" si="295"/>
        <v>0</v>
      </c>
      <c r="O598" s="109">
        <f t="shared" si="295"/>
        <v>0</v>
      </c>
      <c r="P598" s="109">
        <f t="shared" si="295"/>
        <v>0</v>
      </c>
      <c r="Q598" s="109">
        <f t="shared" si="295"/>
        <v>0</v>
      </c>
      <c r="R598" s="109">
        <f t="shared" si="295"/>
        <v>0</v>
      </c>
      <c r="S598" s="109">
        <f t="shared" si="295"/>
        <v>0</v>
      </c>
      <c r="T598" s="109">
        <f t="shared" si="295"/>
        <v>0</v>
      </c>
      <c r="U598" s="109">
        <f t="shared" si="295"/>
        <v>0</v>
      </c>
      <c r="V598" s="109">
        <f>IF(V595=0,0,V562/V595)</f>
        <v>0</v>
      </c>
      <c r="W598" s="109"/>
      <c r="X598" s="109"/>
    </row>
    <row r="599" spans="1:24" s="8" customFormat="1">
      <c r="A599" s="92">
        <f>A600</f>
        <v>2</v>
      </c>
      <c r="B599" s="93"/>
      <c r="C599" s="35"/>
      <c r="D599" s="53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19"/>
      <c r="R599" s="119"/>
      <c r="S599" s="119"/>
      <c r="T599" s="119"/>
      <c r="U599" s="119"/>
      <c r="V599" s="119"/>
      <c r="W599" s="119"/>
      <c r="X599" s="119"/>
    </row>
    <row r="600" spans="1:24" s="8" customFormat="1">
      <c r="A600" s="177">
        <f>MIN(A601:A648)</f>
        <v>2</v>
      </c>
      <c r="B600" s="93"/>
      <c r="C600" s="94" t="s">
        <v>154</v>
      </c>
      <c r="D600" s="53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19"/>
      <c r="R600" s="119"/>
      <c r="S600" s="119"/>
      <c r="T600" s="119"/>
      <c r="U600" s="119"/>
      <c r="V600" s="119"/>
      <c r="W600" s="119"/>
      <c r="X600" s="119"/>
    </row>
    <row r="601" spans="1:24" s="8" customFormat="1">
      <c r="A601" s="17">
        <f t="shared" ref="A601:A632" si="296">IF(MAX(E601:Y601)=0,IF(MIN(E601:Y601)=0,3,2),2)</f>
        <v>2</v>
      </c>
      <c r="B601" s="27"/>
      <c r="C601" s="81" t="s">
        <v>112</v>
      </c>
      <c r="D601" s="82"/>
      <c r="E601" s="109">
        <f>SUBTOTAL(9,E602:E632)</f>
        <v>185294844</v>
      </c>
      <c r="F601" s="109">
        <f t="shared" ref="F601:U601" si="297">SUBTOTAL(9,F602:F632)</f>
        <v>9245485</v>
      </c>
      <c r="G601" s="109">
        <f t="shared" si="297"/>
        <v>14180112</v>
      </c>
      <c r="H601" s="109">
        <f t="shared" si="297"/>
        <v>14075349</v>
      </c>
      <c r="I601" s="109">
        <f t="shared" si="297"/>
        <v>37500946</v>
      </c>
      <c r="J601" s="109">
        <f t="shared" si="297"/>
        <v>10265905</v>
      </c>
      <c r="K601" s="109">
        <f t="shared" si="297"/>
        <v>13192817</v>
      </c>
      <c r="L601" s="109">
        <f t="shared" si="297"/>
        <v>11483976</v>
      </c>
      <c r="M601" s="109">
        <f t="shared" si="297"/>
        <v>34942698</v>
      </c>
      <c r="N601" s="109">
        <f t="shared" si="297"/>
        <v>12351226</v>
      </c>
      <c r="O601" s="109">
        <f t="shared" si="297"/>
        <v>11659111</v>
      </c>
      <c r="P601" s="109">
        <f t="shared" si="297"/>
        <v>14436796</v>
      </c>
      <c r="Q601" s="109">
        <f t="shared" si="297"/>
        <v>38447133</v>
      </c>
      <c r="R601" s="109">
        <f t="shared" si="297"/>
        <v>16455130</v>
      </c>
      <c r="S601" s="109">
        <f t="shared" si="297"/>
        <v>20263539</v>
      </c>
      <c r="T601" s="109">
        <f t="shared" si="297"/>
        <v>37685398</v>
      </c>
      <c r="U601" s="109">
        <f t="shared" si="297"/>
        <v>74404067</v>
      </c>
      <c r="V601" s="109">
        <f>SUBTOTAL(9,V602:V632)</f>
        <v>185294844</v>
      </c>
      <c r="W601" s="112">
        <f t="shared" ref="W601:W632" si="298">E601-I601-M601-Q601-U601</f>
        <v>0</v>
      </c>
      <c r="X601" s="179">
        <f t="shared" ref="X601:X632" si="299">IF(E601&lt;&gt;0,V601/E601,0)</f>
        <v>1</v>
      </c>
    </row>
    <row r="602" spans="1:24" s="8" customFormat="1">
      <c r="A602" s="17">
        <f t="shared" si="296"/>
        <v>2</v>
      </c>
      <c r="B602" s="27" t="s">
        <v>171</v>
      </c>
      <c r="C602" s="75" t="s">
        <v>113</v>
      </c>
      <c r="D602" s="82"/>
      <c r="E602" s="109">
        <f>SUBTOTAL(9,E603:E623)</f>
        <v>117901080</v>
      </c>
      <c r="F602" s="109">
        <f t="shared" ref="F602:U602" si="300">SUBTOTAL(9,F603:F623)</f>
        <v>7907231</v>
      </c>
      <c r="G602" s="109">
        <f t="shared" si="300"/>
        <v>9172040</v>
      </c>
      <c r="H602" s="109">
        <f t="shared" si="300"/>
        <v>11024492</v>
      </c>
      <c r="I602" s="109">
        <f t="shared" si="300"/>
        <v>28103763</v>
      </c>
      <c r="J602" s="109">
        <f t="shared" si="300"/>
        <v>10131549</v>
      </c>
      <c r="K602" s="109">
        <f t="shared" si="300"/>
        <v>10226189</v>
      </c>
      <c r="L602" s="109">
        <f t="shared" si="300"/>
        <v>9343509</v>
      </c>
      <c r="M602" s="109">
        <f t="shared" si="300"/>
        <v>29701247</v>
      </c>
      <c r="N602" s="109">
        <f t="shared" si="300"/>
        <v>9494726</v>
      </c>
      <c r="O602" s="109">
        <f t="shared" si="300"/>
        <v>8898979</v>
      </c>
      <c r="P602" s="109">
        <f t="shared" si="300"/>
        <v>8940562</v>
      </c>
      <c r="Q602" s="109">
        <f t="shared" si="300"/>
        <v>27334267</v>
      </c>
      <c r="R602" s="109">
        <f t="shared" si="300"/>
        <v>9625379</v>
      </c>
      <c r="S602" s="109">
        <f t="shared" si="300"/>
        <v>10354568</v>
      </c>
      <c r="T602" s="109">
        <f t="shared" si="300"/>
        <v>12781856</v>
      </c>
      <c r="U602" s="109">
        <f t="shared" si="300"/>
        <v>32761803</v>
      </c>
      <c r="V602" s="109">
        <f>SUBTOTAL(9,V603:V623)</f>
        <v>117901080</v>
      </c>
      <c r="W602" s="112">
        <f t="shared" si="298"/>
        <v>0</v>
      </c>
      <c r="X602" s="179">
        <f t="shared" si="299"/>
        <v>1</v>
      </c>
    </row>
    <row r="603" spans="1:24" s="8" customFormat="1">
      <c r="A603" s="17">
        <f t="shared" si="296"/>
        <v>2</v>
      </c>
      <c r="B603" s="28"/>
      <c r="C603" s="74" t="s">
        <v>395</v>
      </c>
      <c r="D603" s="82"/>
      <c r="E603" s="109">
        <f>SUBTOTAL(9,E604:E614)</f>
        <v>93589928</v>
      </c>
      <c r="F603" s="109">
        <f t="shared" ref="F603:U603" si="301">SUBTOTAL(9,F604:F614)</f>
        <v>5576539</v>
      </c>
      <c r="G603" s="109">
        <f t="shared" si="301"/>
        <v>8190975</v>
      </c>
      <c r="H603" s="109">
        <f t="shared" si="301"/>
        <v>7508426</v>
      </c>
      <c r="I603" s="109">
        <f t="shared" si="301"/>
        <v>21275940</v>
      </c>
      <c r="J603" s="109">
        <f t="shared" si="301"/>
        <v>7667768</v>
      </c>
      <c r="K603" s="109">
        <f t="shared" si="301"/>
        <v>7939120</v>
      </c>
      <c r="L603" s="109">
        <f t="shared" si="301"/>
        <v>7650620</v>
      </c>
      <c r="M603" s="109">
        <f t="shared" si="301"/>
        <v>23257508</v>
      </c>
      <c r="N603" s="109">
        <f t="shared" si="301"/>
        <v>7806904</v>
      </c>
      <c r="O603" s="109">
        <f t="shared" si="301"/>
        <v>7494583</v>
      </c>
      <c r="P603" s="109">
        <f t="shared" si="301"/>
        <v>7341080</v>
      </c>
      <c r="Q603" s="109">
        <f t="shared" si="301"/>
        <v>22642567</v>
      </c>
      <c r="R603" s="109">
        <f t="shared" si="301"/>
        <v>7789502</v>
      </c>
      <c r="S603" s="109">
        <f t="shared" si="301"/>
        <v>8510381</v>
      </c>
      <c r="T603" s="109">
        <f t="shared" si="301"/>
        <v>10114030</v>
      </c>
      <c r="U603" s="109">
        <f t="shared" si="301"/>
        <v>26413913</v>
      </c>
      <c r="V603" s="109">
        <f>SUBTOTAL(9,V604:V614)</f>
        <v>93589928</v>
      </c>
      <c r="W603" s="112">
        <f t="shared" si="298"/>
        <v>0</v>
      </c>
      <c r="X603" s="179">
        <f t="shared" si="299"/>
        <v>1</v>
      </c>
    </row>
    <row r="604" spans="1:24" s="8" customFormat="1" ht="25.5">
      <c r="A604" s="17">
        <f t="shared" si="296"/>
        <v>2</v>
      </c>
      <c r="B604" s="67"/>
      <c r="C604" s="80" t="s">
        <v>142</v>
      </c>
      <c r="D604" s="58" t="s">
        <v>3</v>
      </c>
      <c r="E604" s="109">
        <f>SUBTOTAL(9,E605:E606)</f>
        <v>74750748</v>
      </c>
      <c r="F604" s="109">
        <f t="shared" ref="F604:U604" si="302">SUBTOTAL(9,F605:F606)</f>
        <v>4420437</v>
      </c>
      <c r="G604" s="109">
        <f t="shared" si="302"/>
        <v>6602685</v>
      </c>
      <c r="H604" s="109">
        <f t="shared" si="302"/>
        <v>6099352</v>
      </c>
      <c r="I604" s="109">
        <f t="shared" si="302"/>
        <v>17122474</v>
      </c>
      <c r="J604" s="109">
        <f t="shared" si="302"/>
        <v>6210352</v>
      </c>
      <c r="K604" s="109">
        <f t="shared" si="302"/>
        <v>6362063</v>
      </c>
      <c r="L604" s="109">
        <f t="shared" si="302"/>
        <v>5905352</v>
      </c>
      <c r="M604" s="109">
        <f t="shared" si="302"/>
        <v>18477767</v>
      </c>
      <c r="N604" s="109">
        <f t="shared" si="302"/>
        <v>6105352</v>
      </c>
      <c r="O604" s="109">
        <f t="shared" si="302"/>
        <v>5905354</v>
      </c>
      <c r="P604" s="109">
        <f t="shared" si="302"/>
        <v>5918228</v>
      </c>
      <c r="Q604" s="109">
        <f t="shared" si="302"/>
        <v>17928934</v>
      </c>
      <c r="R604" s="109">
        <f t="shared" si="302"/>
        <v>6119228</v>
      </c>
      <c r="S604" s="109">
        <f t="shared" si="302"/>
        <v>6774229</v>
      </c>
      <c r="T604" s="109">
        <f t="shared" si="302"/>
        <v>8328116</v>
      </c>
      <c r="U604" s="109">
        <f t="shared" si="302"/>
        <v>21221573</v>
      </c>
      <c r="V604" s="109">
        <f>SUBTOTAL(9,V605:V606)</f>
        <v>74750748</v>
      </c>
      <c r="W604" s="112">
        <f t="shared" si="298"/>
        <v>0</v>
      </c>
      <c r="X604" s="179">
        <f t="shared" si="299"/>
        <v>1</v>
      </c>
    </row>
    <row r="605" spans="1:24" s="8" customFormat="1" ht="25.5">
      <c r="A605" s="17">
        <f t="shared" si="296"/>
        <v>2</v>
      </c>
      <c r="B605" s="67"/>
      <c r="C605" s="134" t="s">
        <v>237</v>
      </c>
      <c r="D605" s="58" t="s">
        <v>235</v>
      </c>
      <c r="E605" s="110">
        <v>74750748</v>
      </c>
      <c r="F605" s="110">
        <v>4420437</v>
      </c>
      <c r="G605" s="110">
        <v>6602685</v>
      </c>
      <c r="H605" s="110">
        <v>6099352</v>
      </c>
      <c r="I605" s="111">
        <f>SUM(F605:H605)</f>
        <v>17122474</v>
      </c>
      <c r="J605" s="110">
        <v>6210352</v>
      </c>
      <c r="K605" s="110">
        <v>6362063</v>
      </c>
      <c r="L605" s="110">
        <v>5905352</v>
      </c>
      <c r="M605" s="111">
        <f>SUM(J605:L605)</f>
        <v>18477767</v>
      </c>
      <c r="N605" s="110">
        <v>6105352</v>
      </c>
      <c r="O605" s="110">
        <v>5905354</v>
      </c>
      <c r="P605" s="110">
        <v>5918228</v>
      </c>
      <c r="Q605" s="111">
        <f>SUM(N605:P605)</f>
        <v>17928934</v>
      </c>
      <c r="R605" s="110">
        <v>6119228</v>
      </c>
      <c r="S605" s="110">
        <v>6774229</v>
      </c>
      <c r="T605" s="110">
        <v>8328116</v>
      </c>
      <c r="U605" s="111">
        <f>SUM(R605:T605)</f>
        <v>21221573</v>
      </c>
      <c r="V605" s="111">
        <f>I605+M605+Q605+U605</f>
        <v>74750748</v>
      </c>
      <c r="W605" s="111">
        <f t="shared" si="298"/>
        <v>0</v>
      </c>
      <c r="X605" s="179">
        <f t="shared" si="299"/>
        <v>1</v>
      </c>
    </row>
    <row r="606" spans="1:24" s="8" customFormat="1" ht="25.5" hidden="1">
      <c r="A606" s="17">
        <f t="shared" si="296"/>
        <v>3</v>
      </c>
      <c r="B606" s="67"/>
      <c r="C606" s="134" t="s">
        <v>238</v>
      </c>
      <c r="D606" s="58" t="s">
        <v>236</v>
      </c>
      <c r="E606" s="110"/>
      <c r="F606" s="110"/>
      <c r="G606" s="110"/>
      <c r="H606" s="110"/>
      <c r="I606" s="111">
        <f>SUM(F606:H606)</f>
        <v>0</v>
      </c>
      <c r="J606" s="110"/>
      <c r="K606" s="110"/>
      <c r="L606" s="110"/>
      <c r="M606" s="111">
        <f>SUM(J606:L606)</f>
        <v>0</v>
      </c>
      <c r="N606" s="110"/>
      <c r="O606" s="110"/>
      <c r="P606" s="110"/>
      <c r="Q606" s="111">
        <f>SUM(N606:P606)</f>
        <v>0</v>
      </c>
      <c r="R606" s="110"/>
      <c r="S606" s="110"/>
      <c r="T606" s="110"/>
      <c r="U606" s="111">
        <f>SUM(R606:T606)</f>
        <v>0</v>
      </c>
      <c r="V606" s="111">
        <f>I606+M606+Q606+U606</f>
        <v>0</v>
      </c>
      <c r="W606" s="111">
        <f t="shared" si="298"/>
        <v>0</v>
      </c>
      <c r="X606" s="179">
        <f t="shared" si="299"/>
        <v>0</v>
      </c>
    </row>
    <row r="607" spans="1:24" s="8" customFormat="1">
      <c r="A607" s="17">
        <f t="shared" si="296"/>
        <v>2</v>
      </c>
      <c r="B607" s="68"/>
      <c r="C607" s="135" t="s">
        <v>141</v>
      </c>
      <c r="D607" s="59" t="s">
        <v>4</v>
      </c>
      <c r="E607" s="110">
        <v>6848377</v>
      </c>
      <c r="F607" s="110">
        <v>437123</v>
      </c>
      <c r="G607" s="110">
        <v>455896</v>
      </c>
      <c r="H607" s="110">
        <v>429591</v>
      </c>
      <c r="I607" s="111">
        <f>SUM(F607:H607)</f>
        <v>1322610</v>
      </c>
      <c r="J607" s="110">
        <v>459933</v>
      </c>
      <c r="K607" s="110">
        <v>542386</v>
      </c>
      <c r="L607" s="110">
        <v>752094</v>
      </c>
      <c r="M607" s="111">
        <f>SUM(J607:L607)</f>
        <v>1754413</v>
      </c>
      <c r="N607" s="110">
        <v>718268</v>
      </c>
      <c r="O607" s="110">
        <v>604232</v>
      </c>
      <c r="P607" s="110">
        <v>432963</v>
      </c>
      <c r="Q607" s="111">
        <f>SUM(N607:P607)</f>
        <v>1755463</v>
      </c>
      <c r="R607" s="110">
        <v>668363</v>
      </c>
      <c r="S607" s="110">
        <v>623072</v>
      </c>
      <c r="T607" s="110">
        <v>724456</v>
      </c>
      <c r="U607" s="111">
        <f>SUM(R607:T607)</f>
        <v>2015891</v>
      </c>
      <c r="V607" s="111">
        <f>I607+M607+Q607+U607</f>
        <v>6848377</v>
      </c>
      <c r="W607" s="111">
        <f t="shared" si="298"/>
        <v>0</v>
      </c>
      <c r="X607" s="179">
        <f t="shared" si="299"/>
        <v>1</v>
      </c>
    </row>
    <row r="608" spans="1:24" s="8" customFormat="1">
      <c r="A608" s="17">
        <f t="shared" si="296"/>
        <v>2</v>
      </c>
      <c r="B608" s="68"/>
      <c r="C608" s="80" t="s">
        <v>226</v>
      </c>
      <c r="D608" s="83" t="s">
        <v>227</v>
      </c>
      <c r="E608" s="109">
        <f>SUBTOTAL(9,E609:E613)</f>
        <v>11990803</v>
      </c>
      <c r="F608" s="109">
        <f t="shared" ref="F608:U608" si="303">SUBTOTAL(9,F609:F613)</f>
        <v>718979</v>
      </c>
      <c r="G608" s="109">
        <f t="shared" si="303"/>
        <v>1132394</v>
      </c>
      <c r="H608" s="109">
        <f t="shared" si="303"/>
        <v>979483</v>
      </c>
      <c r="I608" s="109">
        <f t="shared" si="303"/>
        <v>2830856</v>
      </c>
      <c r="J608" s="109">
        <f t="shared" si="303"/>
        <v>997483</v>
      </c>
      <c r="K608" s="109">
        <f t="shared" si="303"/>
        <v>1034671</v>
      </c>
      <c r="L608" s="109">
        <f t="shared" si="303"/>
        <v>993174</v>
      </c>
      <c r="M608" s="109">
        <f t="shared" si="303"/>
        <v>3025328</v>
      </c>
      <c r="N608" s="109">
        <f t="shared" si="303"/>
        <v>983284</v>
      </c>
      <c r="O608" s="109">
        <f t="shared" si="303"/>
        <v>984997</v>
      </c>
      <c r="P608" s="109">
        <f t="shared" si="303"/>
        <v>989889</v>
      </c>
      <c r="Q608" s="109">
        <f t="shared" si="303"/>
        <v>2958170</v>
      </c>
      <c r="R608" s="109">
        <f t="shared" si="303"/>
        <v>1001911</v>
      </c>
      <c r="S608" s="109">
        <f t="shared" si="303"/>
        <v>1113080</v>
      </c>
      <c r="T608" s="109">
        <f t="shared" si="303"/>
        <v>1061458</v>
      </c>
      <c r="U608" s="109">
        <f t="shared" si="303"/>
        <v>3176449</v>
      </c>
      <c r="V608" s="109">
        <f>SUBTOTAL(9,V609:V613)</f>
        <v>11990803</v>
      </c>
      <c r="W608" s="112">
        <f t="shared" si="298"/>
        <v>0</v>
      </c>
      <c r="X608" s="179">
        <f t="shared" si="299"/>
        <v>1</v>
      </c>
    </row>
    <row r="609" spans="1:24" s="8" customFormat="1" ht="25.5">
      <c r="A609" s="17">
        <f t="shared" si="296"/>
        <v>2</v>
      </c>
      <c r="B609" s="68"/>
      <c r="C609" s="136" t="s">
        <v>140</v>
      </c>
      <c r="D609" s="83" t="s">
        <v>131</v>
      </c>
      <c r="E609" s="110">
        <v>7552509</v>
      </c>
      <c r="F609" s="110">
        <v>442237</v>
      </c>
      <c r="G609" s="110">
        <v>717059</v>
      </c>
      <c r="H609" s="110">
        <v>619678</v>
      </c>
      <c r="I609" s="111">
        <f t="shared" ref="I609:I623" si="304">SUM(F609:H609)</f>
        <v>1778974</v>
      </c>
      <c r="J609" s="110">
        <v>622678</v>
      </c>
      <c r="K609" s="110">
        <v>654647</v>
      </c>
      <c r="L609" s="110">
        <v>627678</v>
      </c>
      <c r="M609" s="111">
        <f t="shared" ref="M609:M623" si="305">SUM(J609:L609)</f>
        <v>1905003</v>
      </c>
      <c r="N609" s="110">
        <v>620078</v>
      </c>
      <c r="O609" s="110">
        <v>620991</v>
      </c>
      <c r="P609" s="110">
        <v>624503</v>
      </c>
      <c r="Q609" s="111">
        <f t="shared" ref="Q609:Q623" si="306">SUM(N609:P609)</f>
        <v>1865572</v>
      </c>
      <c r="R609" s="110">
        <v>635373</v>
      </c>
      <c r="S609" s="110">
        <v>703974</v>
      </c>
      <c r="T609" s="110">
        <v>663613</v>
      </c>
      <c r="U609" s="111">
        <f t="shared" ref="U609:U623" si="307">SUM(R609:T609)</f>
        <v>2002960</v>
      </c>
      <c r="V609" s="111">
        <f t="shared" ref="V609:V618" si="308">I609+M609+Q609+U609</f>
        <v>7552509</v>
      </c>
      <c r="W609" s="111">
        <f t="shared" si="298"/>
        <v>0</v>
      </c>
      <c r="X609" s="179">
        <f t="shared" si="299"/>
        <v>1</v>
      </c>
    </row>
    <row r="610" spans="1:24" s="8" customFormat="1" ht="25.5" hidden="1">
      <c r="A610" s="17">
        <f t="shared" si="296"/>
        <v>3</v>
      </c>
      <c r="B610" s="68"/>
      <c r="C610" s="134" t="s">
        <v>136</v>
      </c>
      <c r="D610" s="83" t="s">
        <v>132</v>
      </c>
      <c r="E610" s="110"/>
      <c r="F610" s="110"/>
      <c r="G610" s="110"/>
      <c r="H610" s="110"/>
      <c r="I610" s="111">
        <f t="shared" si="304"/>
        <v>0</v>
      </c>
      <c r="J610" s="110"/>
      <c r="K610" s="110"/>
      <c r="L610" s="110"/>
      <c r="M610" s="111">
        <f t="shared" si="305"/>
        <v>0</v>
      </c>
      <c r="N610" s="110"/>
      <c r="O610" s="110"/>
      <c r="P610" s="110"/>
      <c r="Q610" s="111">
        <f t="shared" si="306"/>
        <v>0</v>
      </c>
      <c r="R610" s="110"/>
      <c r="S610" s="110"/>
      <c r="T610" s="110"/>
      <c r="U610" s="111">
        <f t="shared" si="307"/>
        <v>0</v>
      </c>
      <c r="V610" s="111">
        <f t="shared" si="308"/>
        <v>0</v>
      </c>
      <c r="W610" s="111">
        <f t="shared" si="298"/>
        <v>0</v>
      </c>
      <c r="X610" s="179">
        <f t="shared" si="299"/>
        <v>0</v>
      </c>
    </row>
    <row r="611" spans="1:24" s="8" customFormat="1">
      <c r="A611" s="17">
        <f t="shared" si="296"/>
        <v>2</v>
      </c>
      <c r="B611" s="68"/>
      <c r="C611" s="134" t="s">
        <v>137</v>
      </c>
      <c r="D611" s="83" t="s">
        <v>133</v>
      </c>
      <c r="E611" s="110">
        <v>3058005</v>
      </c>
      <c r="F611" s="110">
        <v>185451</v>
      </c>
      <c r="G611" s="110">
        <v>284017</v>
      </c>
      <c r="H611" s="110">
        <v>248766</v>
      </c>
      <c r="I611" s="111">
        <f t="shared" si="304"/>
        <v>718234</v>
      </c>
      <c r="J611" s="110">
        <v>260766</v>
      </c>
      <c r="K611" s="110">
        <v>263652</v>
      </c>
      <c r="L611" s="110">
        <v>252777</v>
      </c>
      <c r="M611" s="111">
        <f t="shared" si="305"/>
        <v>777195</v>
      </c>
      <c r="N611" s="110">
        <v>250667</v>
      </c>
      <c r="O611" s="110">
        <v>251468</v>
      </c>
      <c r="P611" s="110">
        <v>252054</v>
      </c>
      <c r="Q611" s="111">
        <f t="shared" si="306"/>
        <v>754189</v>
      </c>
      <c r="R611" s="110">
        <v>253505</v>
      </c>
      <c r="S611" s="110">
        <v>279005</v>
      </c>
      <c r="T611" s="110">
        <v>275877</v>
      </c>
      <c r="U611" s="111">
        <f t="shared" si="307"/>
        <v>808387</v>
      </c>
      <c r="V611" s="111">
        <f t="shared" si="308"/>
        <v>3058005</v>
      </c>
      <c r="W611" s="111">
        <f t="shared" si="298"/>
        <v>0</v>
      </c>
      <c r="X611" s="179">
        <f t="shared" si="299"/>
        <v>1</v>
      </c>
    </row>
    <row r="612" spans="1:24" s="8" customFormat="1" ht="25.5">
      <c r="A612" s="17">
        <f t="shared" si="296"/>
        <v>2</v>
      </c>
      <c r="B612" s="68"/>
      <c r="C612" s="134" t="s">
        <v>665</v>
      </c>
      <c r="D612" s="83" t="s">
        <v>134</v>
      </c>
      <c r="E612" s="110">
        <v>1380289</v>
      </c>
      <c r="F612" s="110">
        <v>91291</v>
      </c>
      <c r="G612" s="110">
        <v>131318</v>
      </c>
      <c r="H612" s="110">
        <v>111039</v>
      </c>
      <c r="I612" s="111">
        <f t="shared" si="304"/>
        <v>333648</v>
      </c>
      <c r="J612" s="110">
        <v>114039</v>
      </c>
      <c r="K612" s="110">
        <v>116372</v>
      </c>
      <c r="L612" s="110">
        <v>112719</v>
      </c>
      <c r="M612" s="111">
        <f t="shared" si="305"/>
        <v>343130</v>
      </c>
      <c r="N612" s="110">
        <v>112539</v>
      </c>
      <c r="O612" s="110">
        <v>112538</v>
      </c>
      <c r="P612" s="110">
        <v>113332</v>
      </c>
      <c r="Q612" s="111">
        <f t="shared" si="306"/>
        <v>338409</v>
      </c>
      <c r="R612" s="110">
        <v>113033</v>
      </c>
      <c r="S612" s="110">
        <v>130101</v>
      </c>
      <c r="T612" s="110">
        <v>121968</v>
      </c>
      <c r="U612" s="111">
        <f t="shared" si="307"/>
        <v>365102</v>
      </c>
      <c r="V612" s="111">
        <f t="shared" si="308"/>
        <v>1380289</v>
      </c>
      <c r="W612" s="111">
        <f t="shared" si="298"/>
        <v>0</v>
      </c>
      <c r="X612" s="179">
        <f t="shared" si="299"/>
        <v>1</v>
      </c>
    </row>
    <row r="613" spans="1:24" s="8" customFormat="1" ht="25.5" hidden="1">
      <c r="A613" s="17">
        <f t="shared" si="296"/>
        <v>3</v>
      </c>
      <c r="B613" s="68"/>
      <c r="C613" s="134" t="s">
        <v>138</v>
      </c>
      <c r="D613" s="83" t="s">
        <v>135</v>
      </c>
      <c r="E613" s="110"/>
      <c r="F613" s="110"/>
      <c r="G613" s="110"/>
      <c r="H613" s="110"/>
      <c r="I613" s="111">
        <f t="shared" si="304"/>
        <v>0</v>
      </c>
      <c r="J613" s="110"/>
      <c r="K613" s="110"/>
      <c r="L613" s="110"/>
      <c r="M613" s="111">
        <f t="shared" si="305"/>
        <v>0</v>
      </c>
      <c r="N613" s="110"/>
      <c r="O613" s="110"/>
      <c r="P613" s="110"/>
      <c r="Q613" s="111">
        <f t="shared" si="306"/>
        <v>0</v>
      </c>
      <c r="R613" s="110"/>
      <c r="S613" s="110"/>
      <c r="T613" s="110"/>
      <c r="U613" s="111">
        <f t="shared" si="307"/>
        <v>0</v>
      </c>
      <c r="V613" s="111">
        <f t="shared" si="308"/>
        <v>0</v>
      </c>
      <c r="W613" s="111">
        <f t="shared" si="298"/>
        <v>0</v>
      </c>
      <c r="X613" s="179">
        <f t="shared" si="299"/>
        <v>0</v>
      </c>
    </row>
    <row r="614" spans="1:24" s="8" customFormat="1" hidden="1">
      <c r="A614" s="17">
        <f t="shared" si="296"/>
        <v>3</v>
      </c>
      <c r="B614" s="68"/>
      <c r="C614" s="79" t="s">
        <v>139</v>
      </c>
      <c r="D614" s="83" t="s">
        <v>6</v>
      </c>
      <c r="E614" s="110"/>
      <c r="F614" s="110"/>
      <c r="G614" s="110"/>
      <c r="H614" s="110"/>
      <c r="I614" s="111">
        <f t="shared" si="304"/>
        <v>0</v>
      </c>
      <c r="J614" s="110"/>
      <c r="K614" s="110"/>
      <c r="L614" s="110"/>
      <c r="M614" s="111">
        <f t="shared" si="305"/>
        <v>0</v>
      </c>
      <c r="N614" s="110"/>
      <c r="O614" s="110"/>
      <c r="P614" s="110"/>
      <c r="Q614" s="111">
        <f t="shared" si="306"/>
        <v>0</v>
      </c>
      <c r="R614" s="110"/>
      <c r="S614" s="110"/>
      <c r="T614" s="110"/>
      <c r="U614" s="111">
        <f t="shared" si="307"/>
        <v>0</v>
      </c>
      <c r="V614" s="111">
        <f t="shared" si="308"/>
        <v>0</v>
      </c>
      <c r="W614" s="111">
        <f t="shared" si="298"/>
        <v>0</v>
      </c>
      <c r="X614" s="179">
        <f t="shared" si="299"/>
        <v>0</v>
      </c>
    </row>
    <row r="615" spans="1:24" s="8" customFormat="1">
      <c r="A615" s="17">
        <f t="shared" si="296"/>
        <v>2</v>
      </c>
      <c r="B615" s="68"/>
      <c r="C615" s="86" t="s">
        <v>95</v>
      </c>
      <c r="D615" s="59" t="s">
        <v>7</v>
      </c>
      <c r="E615" s="110">
        <v>19270459</v>
      </c>
      <c r="F615" s="110">
        <v>1853203</v>
      </c>
      <c r="G615" s="110">
        <v>597597</v>
      </c>
      <c r="H615" s="110">
        <v>2884480</v>
      </c>
      <c r="I615" s="111">
        <f t="shared" si="304"/>
        <v>5335280</v>
      </c>
      <c r="J615" s="110">
        <v>1849627</v>
      </c>
      <c r="K615" s="110">
        <v>1951743</v>
      </c>
      <c r="L615" s="110">
        <v>1233368</v>
      </c>
      <c r="M615" s="111">
        <f t="shared" si="305"/>
        <v>5034738</v>
      </c>
      <c r="N615" s="110">
        <v>1380546</v>
      </c>
      <c r="O615" s="110">
        <v>1225146</v>
      </c>
      <c r="P615" s="110">
        <v>1359286</v>
      </c>
      <c r="Q615" s="111">
        <f t="shared" si="306"/>
        <v>3964978</v>
      </c>
      <c r="R615" s="110">
        <v>1517473</v>
      </c>
      <c r="S615" s="110">
        <v>1471155</v>
      </c>
      <c r="T615" s="110">
        <v>1946835</v>
      </c>
      <c r="U615" s="111">
        <f t="shared" si="307"/>
        <v>4935463</v>
      </c>
      <c r="V615" s="111">
        <f t="shared" si="308"/>
        <v>19270459</v>
      </c>
      <c r="W615" s="111">
        <f t="shared" si="298"/>
        <v>0</v>
      </c>
      <c r="X615" s="179">
        <f t="shared" si="299"/>
        <v>1</v>
      </c>
    </row>
    <row r="616" spans="1:24" s="8" customFormat="1">
      <c r="A616" s="17">
        <f t="shared" si="296"/>
        <v>2</v>
      </c>
      <c r="B616" s="68"/>
      <c r="C616" s="86" t="s">
        <v>278</v>
      </c>
      <c r="D616" s="59" t="s">
        <v>12</v>
      </c>
      <c r="E616" s="110">
        <v>491254</v>
      </c>
      <c r="F616" s="110">
        <v>-5129</v>
      </c>
      <c r="G616" s="110">
        <v>162</v>
      </c>
      <c r="H616" s="110">
        <v>159074</v>
      </c>
      <c r="I616" s="111">
        <f t="shared" si="304"/>
        <v>154107</v>
      </c>
      <c r="J616" s="110">
        <v>152077</v>
      </c>
      <c r="K616" s="110">
        <v>300</v>
      </c>
      <c r="L616" s="110">
        <v>34495</v>
      </c>
      <c r="M616" s="111">
        <f t="shared" si="305"/>
        <v>186872</v>
      </c>
      <c r="N616" s="110">
        <v>27200</v>
      </c>
      <c r="O616" s="110">
        <v>300</v>
      </c>
      <c r="P616" s="110">
        <v>35296</v>
      </c>
      <c r="Q616" s="111">
        <f t="shared" si="306"/>
        <v>62796</v>
      </c>
      <c r="R616" s="110">
        <v>56918</v>
      </c>
      <c r="S616" s="110">
        <v>23876</v>
      </c>
      <c r="T616" s="110">
        <v>6685</v>
      </c>
      <c r="U616" s="111">
        <f t="shared" si="307"/>
        <v>87479</v>
      </c>
      <c r="V616" s="111">
        <f t="shared" si="308"/>
        <v>491254</v>
      </c>
      <c r="W616" s="111">
        <f t="shared" si="298"/>
        <v>0</v>
      </c>
      <c r="X616" s="179">
        <f t="shared" si="299"/>
        <v>1</v>
      </c>
    </row>
    <row r="617" spans="1:24" s="8" customFormat="1">
      <c r="A617" s="17">
        <f t="shared" si="296"/>
        <v>2</v>
      </c>
      <c r="B617" s="69"/>
      <c r="C617" s="73" t="s">
        <v>116</v>
      </c>
      <c r="D617" s="71" t="s">
        <v>22</v>
      </c>
      <c r="E617" s="110">
        <v>4468567</v>
      </c>
      <c r="F617" s="110">
        <v>469442</v>
      </c>
      <c r="G617" s="110">
        <v>378206</v>
      </c>
      <c r="H617" s="110">
        <v>462512</v>
      </c>
      <c r="I617" s="111">
        <f t="shared" si="304"/>
        <v>1310160</v>
      </c>
      <c r="J617" s="110">
        <v>452581</v>
      </c>
      <c r="K617" s="110">
        <v>330026</v>
      </c>
      <c r="L617" s="110">
        <v>420026</v>
      </c>
      <c r="M617" s="111">
        <f t="shared" si="305"/>
        <v>1202633</v>
      </c>
      <c r="N617" s="110">
        <v>275076</v>
      </c>
      <c r="O617" s="110">
        <v>173950</v>
      </c>
      <c r="P617" s="110">
        <v>199900</v>
      </c>
      <c r="Q617" s="111">
        <f t="shared" si="306"/>
        <v>648926</v>
      </c>
      <c r="R617" s="110">
        <v>256386</v>
      </c>
      <c r="S617" s="110">
        <v>344156</v>
      </c>
      <c r="T617" s="110">
        <v>706306</v>
      </c>
      <c r="U617" s="111">
        <f t="shared" si="307"/>
        <v>1306848</v>
      </c>
      <c r="V617" s="111">
        <f t="shared" si="308"/>
        <v>4468567</v>
      </c>
      <c r="W617" s="111">
        <f t="shared" si="298"/>
        <v>0</v>
      </c>
      <c r="X617" s="179">
        <f t="shared" si="299"/>
        <v>1</v>
      </c>
    </row>
    <row r="618" spans="1:24" s="8" customFormat="1" hidden="1">
      <c r="A618" s="17">
        <f t="shared" si="296"/>
        <v>3</v>
      </c>
      <c r="B618" s="69"/>
      <c r="C618" s="73" t="s">
        <v>97</v>
      </c>
      <c r="D618" s="70" t="s">
        <v>24</v>
      </c>
      <c r="E618" s="110"/>
      <c r="F618" s="110"/>
      <c r="G618" s="110"/>
      <c r="H618" s="110"/>
      <c r="I618" s="111">
        <f t="shared" si="304"/>
        <v>0</v>
      </c>
      <c r="J618" s="110"/>
      <c r="K618" s="110"/>
      <c r="L618" s="110"/>
      <c r="M618" s="111">
        <f t="shared" si="305"/>
        <v>0</v>
      </c>
      <c r="N618" s="110"/>
      <c r="O618" s="110"/>
      <c r="P618" s="110"/>
      <c r="Q618" s="111">
        <f t="shared" si="306"/>
        <v>0</v>
      </c>
      <c r="R618" s="110"/>
      <c r="S618" s="110"/>
      <c r="T618" s="110"/>
      <c r="U618" s="111">
        <f t="shared" si="307"/>
        <v>0</v>
      </c>
      <c r="V618" s="111">
        <f t="shared" si="308"/>
        <v>0</v>
      </c>
      <c r="W618" s="111">
        <f t="shared" si="298"/>
        <v>0</v>
      </c>
      <c r="X618" s="179">
        <f t="shared" si="299"/>
        <v>0</v>
      </c>
    </row>
    <row r="619" spans="1:24" s="8" customFormat="1">
      <c r="A619" s="17">
        <f t="shared" si="296"/>
        <v>2</v>
      </c>
      <c r="B619" s="28"/>
      <c r="C619" s="74" t="s">
        <v>405</v>
      </c>
      <c r="D619" s="82"/>
      <c r="E619" s="109">
        <f>SUBTOTAL(9,E620:E622)</f>
        <v>5000</v>
      </c>
      <c r="F619" s="109">
        <f t="shared" ref="F619:U619" si="309">SUBTOTAL(9,F620:F622)</f>
        <v>0</v>
      </c>
      <c r="G619" s="109">
        <f t="shared" si="309"/>
        <v>0</v>
      </c>
      <c r="H619" s="109">
        <f t="shared" si="309"/>
        <v>5000</v>
      </c>
      <c r="I619" s="109">
        <f t="shared" si="309"/>
        <v>5000</v>
      </c>
      <c r="J619" s="109">
        <f t="shared" si="309"/>
        <v>0</v>
      </c>
      <c r="K619" s="109">
        <f t="shared" si="309"/>
        <v>0</v>
      </c>
      <c r="L619" s="109">
        <f t="shared" si="309"/>
        <v>0</v>
      </c>
      <c r="M619" s="109">
        <f t="shared" si="309"/>
        <v>0</v>
      </c>
      <c r="N619" s="109">
        <f t="shared" si="309"/>
        <v>0</v>
      </c>
      <c r="O619" s="109">
        <f t="shared" si="309"/>
        <v>0</v>
      </c>
      <c r="P619" s="109">
        <f t="shared" si="309"/>
        <v>0</v>
      </c>
      <c r="Q619" s="109">
        <f t="shared" si="309"/>
        <v>0</v>
      </c>
      <c r="R619" s="109">
        <f t="shared" si="309"/>
        <v>0</v>
      </c>
      <c r="S619" s="109">
        <f t="shared" si="309"/>
        <v>0</v>
      </c>
      <c r="T619" s="109">
        <f t="shared" si="309"/>
        <v>0</v>
      </c>
      <c r="U619" s="109">
        <f t="shared" si="309"/>
        <v>0</v>
      </c>
      <c r="V619" s="109">
        <f>SUBTOTAL(9,V620:V622)</f>
        <v>5000</v>
      </c>
      <c r="W619" s="112">
        <f t="shared" si="298"/>
        <v>0</v>
      </c>
      <c r="X619" s="179">
        <f t="shared" si="299"/>
        <v>1</v>
      </c>
    </row>
    <row r="620" spans="1:24" s="8" customFormat="1" hidden="1">
      <c r="A620" s="17">
        <f t="shared" si="296"/>
        <v>3</v>
      </c>
      <c r="B620" s="69"/>
      <c r="C620" s="102" t="s">
        <v>406</v>
      </c>
      <c r="D620" s="70" t="s">
        <v>118</v>
      </c>
      <c r="E620" s="110"/>
      <c r="F620" s="110"/>
      <c r="G620" s="110"/>
      <c r="H620" s="110"/>
      <c r="I620" s="111">
        <f t="shared" si="304"/>
        <v>0</v>
      </c>
      <c r="J620" s="110"/>
      <c r="K620" s="110"/>
      <c r="L620" s="110"/>
      <c r="M620" s="111">
        <f t="shared" si="305"/>
        <v>0</v>
      </c>
      <c r="N620" s="110"/>
      <c r="O620" s="110"/>
      <c r="P620" s="110"/>
      <c r="Q620" s="111">
        <f t="shared" si="306"/>
        <v>0</v>
      </c>
      <c r="R620" s="110"/>
      <c r="S620" s="110"/>
      <c r="T620" s="110"/>
      <c r="U620" s="111">
        <f t="shared" si="307"/>
        <v>0</v>
      </c>
      <c r="V620" s="111">
        <f>I620+M620+Q620+U620</f>
        <v>0</v>
      </c>
      <c r="W620" s="111">
        <f t="shared" si="298"/>
        <v>0</v>
      </c>
      <c r="X620" s="179">
        <f t="shared" si="299"/>
        <v>0</v>
      </c>
    </row>
    <row r="621" spans="1:24" s="8" customFormat="1" hidden="1">
      <c r="A621" s="17">
        <f t="shared" si="296"/>
        <v>3</v>
      </c>
      <c r="B621" s="69"/>
      <c r="C621" s="188" t="s">
        <v>428</v>
      </c>
      <c r="D621" s="189" t="s">
        <v>429</v>
      </c>
      <c r="E621" s="110"/>
      <c r="F621" s="110"/>
      <c r="G621" s="110"/>
      <c r="H621" s="110"/>
      <c r="I621" s="111">
        <f t="shared" si="304"/>
        <v>0</v>
      </c>
      <c r="J621" s="110"/>
      <c r="K621" s="110"/>
      <c r="L621" s="110"/>
      <c r="M621" s="111">
        <f t="shared" si="305"/>
        <v>0</v>
      </c>
      <c r="N621" s="110"/>
      <c r="O621" s="110"/>
      <c r="P621" s="110"/>
      <c r="Q621" s="111">
        <f t="shared" si="306"/>
        <v>0</v>
      </c>
      <c r="R621" s="110"/>
      <c r="S621" s="110"/>
      <c r="T621" s="110"/>
      <c r="U621" s="111">
        <f t="shared" si="307"/>
        <v>0</v>
      </c>
      <c r="V621" s="111">
        <f>I621+M621+Q621+U621</f>
        <v>0</v>
      </c>
      <c r="W621" s="111">
        <f t="shared" si="298"/>
        <v>0</v>
      </c>
      <c r="X621" s="179">
        <f t="shared" si="299"/>
        <v>0</v>
      </c>
    </row>
    <row r="622" spans="1:24" s="8" customFormat="1" ht="25.5">
      <c r="A622" s="17">
        <f t="shared" si="296"/>
        <v>2</v>
      </c>
      <c r="B622" s="69"/>
      <c r="C622" s="102" t="s">
        <v>427</v>
      </c>
      <c r="D622" s="71" t="s">
        <v>26</v>
      </c>
      <c r="E622" s="110">
        <v>5000</v>
      </c>
      <c r="F622" s="110"/>
      <c r="G622" s="110"/>
      <c r="H622" s="110">
        <v>5000</v>
      </c>
      <c r="I622" s="111">
        <f t="shared" si="304"/>
        <v>5000</v>
      </c>
      <c r="J622" s="110"/>
      <c r="K622" s="110"/>
      <c r="L622" s="110"/>
      <c r="M622" s="111">
        <f t="shared" si="305"/>
        <v>0</v>
      </c>
      <c r="N622" s="110"/>
      <c r="O622" s="110"/>
      <c r="P622" s="110"/>
      <c r="Q622" s="111">
        <f t="shared" si="306"/>
        <v>0</v>
      </c>
      <c r="R622" s="110"/>
      <c r="S622" s="110"/>
      <c r="T622" s="110"/>
      <c r="U622" s="111">
        <f t="shared" si="307"/>
        <v>0</v>
      </c>
      <c r="V622" s="111">
        <f>I622+M622+Q622+U622</f>
        <v>5000</v>
      </c>
      <c r="W622" s="111">
        <f t="shared" si="298"/>
        <v>0</v>
      </c>
      <c r="X622" s="179">
        <f t="shared" si="299"/>
        <v>1</v>
      </c>
    </row>
    <row r="623" spans="1:24" s="8" customFormat="1" ht="25.5">
      <c r="A623" s="17">
        <f t="shared" si="296"/>
        <v>2</v>
      </c>
      <c r="B623" s="69"/>
      <c r="C623" s="74" t="s">
        <v>117</v>
      </c>
      <c r="D623" s="71" t="s">
        <v>27</v>
      </c>
      <c r="E623" s="110">
        <v>75872</v>
      </c>
      <c r="F623" s="110">
        <v>13176</v>
      </c>
      <c r="G623" s="110">
        <v>5100</v>
      </c>
      <c r="H623" s="110">
        <v>5000</v>
      </c>
      <c r="I623" s="111">
        <f t="shared" si="304"/>
        <v>23276</v>
      </c>
      <c r="J623" s="110">
        <v>9496</v>
      </c>
      <c r="K623" s="110">
        <v>5000</v>
      </c>
      <c r="L623" s="110">
        <v>5000</v>
      </c>
      <c r="M623" s="111">
        <f t="shared" si="305"/>
        <v>19496</v>
      </c>
      <c r="N623" s="110">
        <v>5000</v>
      </c>
      <c r="O623" s="110">
        <v>5000</v>
      </c>
      <c r="P623" s="110">
        <v>5000</v>
      </c>
      <c r="Q623" s="111">
        <f t="shared" si="306"/>
        <v>15000</v>
      </c>
      <c r="R623" s="110">
        <v>5100</v>
      </c>
      <c r="S623" s="110">
        <v>5000</v>
      </c>
      <c r="T623" s="110">
        <v>8000</v>
      </c>
      <c r="U623" s="111">
        <f t="shared" si="307"/>
        <v>18100</v>
      </c>
      <c r="V623" s="111">
        <f>I623+M623+Q623+U623</f>
        <v>75872</v>
      </c>
      <c r="W623" s="111">
        <f t="shared" si="298"/>
        <v>0</v>
      </c>
      <c r="X623" s="179">
        <f t="shared" si="299"/>
        <v>1</v>
      </c>
    </row>
    <row r="624" spans="1:24" s="8" customFormat="1" hidden="1">
      <c r="A624" s="17">
        <f t="shared" si="296"/>
        <v>3</v>
      </c>
      <c r="B624" s="27" t="s">
        <v>14</v>
      </c>
      <c r="C624" s="75" t="s">
        <v>279</v>
      </c>
      <c r="D624" s="71" t="s">
        <v>216</v>
      </c>
      <c r="E624" s="109">
        <f>SUBTOTAL(9,E625:E626)</f>
        <v>0</v>
      </c>
      <c r="F624" s="109">
        <f t="shared" ref="F624:U624" si="310">SUBTOTAL(9,F625:F626)</f>
        <v>0</v>
      </c>
      <c r="G624" s="109">
        <f t="shared" si="310"/>
        <v>0</v>
      </c>
      <c r="H624" s="109">
        <f t="shared" si="310"/>
        <v>0</v>
      </c>
      <c r="I624" s="109">
        <f t="shared" si="310"/>
        <v>0</v>
      </c>
      <c r="J624" s="109">
        <f t="shared" si="310"/>
        <v>0</v>
      </c>
      <c r="K624" s="109">
        <f t="shared" si="310"/>
        <v>0</v>
      </c>
      <c r="L624" s="109">
        <f t="shared" si="310"/>
        <v>0</v>
      </c>
      <c r="M624" s="109">
        <f t="shared" si="310"/>
        <v>0</v>
      </c>
      <c r="N624" s="109">
        <f t="shared" si="310"/>
        <v>0</v>
      </c>
      <c r="O624" s="109">
        <f t="shared" si="310"/>
        <v>0</v>
      </c>
      <c r="P624" s="109">
        <f t="shared" si="310"/>
        <v>0</v>
      </c>
      <c r="Q624" s="109">
        <f t="shared" si="310"/>
        <v>0</v>
      </c>
      <c r="R624" s="109">
        <f t="shared" si="310"/>
        <v>0</v>
      </c>
      <c r="S624" s="109">
        <f t="shared" si="310"/>
        <v>0</v>
      </c>
      <c r="T624" s="109">
        <f t="shared" si="310"/>
        <v>0</v>
      </c>
      <c r="U624" s="109">
        <f t="shared" si="310"/>
        <v>0</v>
      </c>
      <c r="V624" s="109">
        <f>SUBTOTAL(9,V625:V626)</f>
        <v>0</v>
      </c>
      <c r="W624" s="112">
        <f t="shared" si="298"/>
        <v>0</v>
      </c>
      <c r="X624" s="179">
        <f t="shared" si="299"/>
        <v>0</v>
      </c>
    </row>
    <row r="625" spans="1:24" s="8" customFormat="1" hidden="1">
      <c r="A625" s="17">
        <f t="shared" si="296"/>
        <v>3</v>
      </c>
      <c r="B625" s="69"/>
      <c r="C625" s="73" t="s">
        <v>305</v>
      </c>
      <c r="D625" s="70" t="s">
        <v>306</v>
      </c>
      <c r="E625" s="110"/>
      <c r="F625" s="110"/>
      <c r="G625" s="110"/>
      <c r="H625" s="110"/>
      <c r="I625" s="111">
        <f>SUM(F625:H625)</f>
        <v>0</v>
      </c>
      <c r="J625" s="110"/>
      <c r="K625" s="110"/>
      <c r="L625" s="110"/>
      <c r="M625" s="111">
        <f>SUM(J625:L625)</f>
        <v>0</v>
      </c>
      <c r="N625" s="110"/>
      <c r="O625" s="110"/>
      <c r="P625" s="110"/>
      <c r="Q625" s="111">
        <f>SUM(N625:P625)</f>
        <v>0</v>
      </c>
      <c r="R625" s="110"/>
      <c r="S625" s="110"/>
      <c r="T625" s="110"/>
      <c r="U625" s="111">
        <f>SUM(R625:T625)</f>
        <v>0</v>
      </c>
      <c r="V625" s="111">
        <f>I625+M625+Q625+U625</f>
        <v>0</v>
      </c>
      <c r="W625" s="111">
        <f t="shared" si="298"/>
        <v>0</v>
      </c>
      <c r="X625" s="179">
        <f t="shared" si="299"/>
        <v>0</v>
      </c>
    </row>
    <row r="626" spans="1:24" s="8" customFormat="1" hidden="1">
      <c r="A626" s="17">
        <f t="shared" si="296"/>
        <v>3</v>
      </c>
      <c r="B626" s="69"/>
      <c r="C626" s="73" t="s">
        <v>307</v>
      </c>
      <c r="D626" s="70" t="s">
        <v>308</v>
      </c>
      <c r="E626" s="110"/>
      <c r="F626" s="110"/>
      <c r="G626" s="110"/>
      <c r="H626" s="110"/>
      <c r="I626" s="111">
        <f>SUM(F626:H626)</f>
        <v>0</v>
      </c>
      <c r="J626" s="110"/>
      <c r="K626" s="110"/>
      <c r="L626" s="110"/>
      <c r="M626" s="111">
        <f>SUM(J626:L626)</f>
        <v>0</v>
      </c>
      <c r="N626" s="110"/>
      <c r="O626" s="110"/>
      <c r="P626" s="110"/>
      <c r="Q626" s="111">
        <f>SUM(N626:P626)</f>
        <v>0</v>
      </c>
      <c r="R626" s="110"/>
      <c r="S626" s="110"/>
      <c r="T626" s="110"/>
      <c r="U626" s="111">
        <f>SUM(R626:T626)</f>
        <v>0</v>
      </c>
      <c r="V626" s="111">
        <f>I626+M626+Q626+U626</f>
        <v>0</v>
      </c>
      <c r="W626" s="111">
        <f t="shared" si="298"/>
        <v>0</v>
      </c>
      <c r="X626" s="179">
        <f t="shared" si="299"/>
        <v>0</v>
      </c>
    </row>
    <row r="627" spans="1:24" s="8" customFormat="1">
      <c r="A627" s="17">
        <f t="shared" si="296"/>
        <v>2</v>
      </c>
      <c r="B627" s="27" t="s">
        <v>25</v>
      </c>
      <c r="C627" s="75" t="s">
        <v>119</v>
      </c>
      <c r="D627" s="71"/>
      <c r="E627" s="109">
        <f>SUBTOTAL(9,E628:E632)</f>
        <v>67393764</v>
      </c>
      <c r="F627" s="109">
        <f t="shared" ref="F627:U627" si="311">SUBTOTAL(9,F628:F632)</f>
        <v>1338254</v>
      </c>
      <c r="G627" s="109">
        <f t="shared" si="311"/>
        <v>5008072</v>
      </c>
      <c r="H627" s="109">
        <f t="shared" si="311"/>
        <v>3050857</v>
      </c>
      <c r="I627" s="109">
        <f t="shared" si="311"/>
        <v>9397183</v>
      </c>
      <c r="J627" s="109">
        <f t="shared" si="311"/>
        <v>134356</v>
      </c>
      <c r="K627" s="109">
        <f t="shared" si="311"/>
        <v>2966628</v>
      </c>
      <c r="L627" s="109">
        <f t="shared" si="311"/>
        <v>2140467</v>
      </c>
      <c r="M627" s="109">
        <f t="shared" si="311"/>
        <v>5241451</v>
      </c>
      <c r="N627" s="109">
        <f t="shared" si="311"/>
        <v>2856500</v>
      </c>
      <c r="O627" s="109">
        <f t="shared" si="311"/>
        <v>2760132</v>
      </c>
      <c r="P627" s="109">
        <f t="shared" si="311"/>
        <v>5496234</v>
      </c>
      <c r="Q627" s="109">
        <f t="shared" si="311"/>
        <v>11112866</v>
      </c>
      <c r="R627" s="109">
        <f t="shared" si="311"/>
        <v>6829751</v>
      </c>
      <c r="S627" s="109">
        <f t="shared" si="311"/>
        <v>9908971</v>
      </c>
      <c r="T627" s="109">
        <f t="shared" si="311"/>
        <v>24903542</v>
      </c>
      <c r="U627" s="109">
        <f t="shared" si="311"/>
        <v>41642264</v>
      </c>
      <c r="V627" s="109">
        <f>SUBTOTAL(9,V628:V632)</f>
        <v>67393764</v>
      </c>
      <c r="W627" s="112">
        <f t="shared" si="298"/>
        <v>0</v>
      </c>
      <c r="X627" s="179">
        <f t="shared" si="299"/>
        <v>1</v>
      </c>
    </row>
    <row r="628" spans="1:24" s="8" customFormat="1">
      <c r="A628" s="17">
        <f t="shared" si="296"/>
        <v>2</v>
      </c>
      <c r="B628" s="69"/>
      <c r="C628" s="73" t="s">
        <v>180</v>
      </c>
      <c r="D628" s="70" t="s">
        <v>181</v>
      </c>
      <c r="E628" s="110">
        <v>10630772</v>
      </c>
      <c r="F628" s="110"/>
      <c r="G628" s="110">
        <v>10000</v>
      </c>
      <c r="H628" s="110">
        <v>10000</v>
      </c>
      <c r="I628" s="111">
        <f>SUM(F628:H628)</f>
        <v>20000</v>
      </c>
      <c r="J628" s="110"/>
      <c r="K628" s="110">
        <v>55000</v>
      </c>
      <c r="L628" s="110">
        <v>50000</v>
      </c>
      <c r="M628" s="111">
        <f>SUM(J628:L628)</f>
        <v>105000</v>
      </c>
      <c r="N628" s="110">
        <v>104000</v>
      </c>
      <c r="O628" s="110">
        <v>550000</v>
      </c>
      <c r="P628" s="110">
        <v>592546</v>
      </c>
      <c r="Q628" s="111">
        <f>SUM(N628:P628)</f>
        <v>1246546</v>
      </c>
      <c r="R628" s="110">
        <v>304000</v>
      </c>
      <c r="S628" s="110">
        <v>5431471</v>
      </c>
      <c r="T628" s="110">
        <v>3523755</v>
      </c>
      <c r="U628" s="111">
        <f>SUM(R628:T628)</f>
        <v>9259226</v>
      </c>
      <c r="V628" s="111">
        <f>I628+M628+Q628+U628</f>
        <v>10630772</v>
      </c>
      <c r="W628" s="111">
        <f t="shared" si="298"/>
        <v>0</v>
      </c>
      <c r="X628" s="179">
        <f t="shared" si="299"/>
        <v>1</v>
      </c>
    </row>
    <row r="629" spans="1:24" s="8" customFormat="1">
      <c r="A629" s="17">
        <f t="shared" si="296"/>
        <v>2</v>
      </c>
      <c r="B629" s="69"/>
      <c r="C629" s="73" t="s">
        <v>182</v>
      </c>
      <c r="D629" s="70" t="s">
        <v>183</v>
      </c>
      <c r="E629" s="110">
        <v>54316992</v>
      </c>
      <c r="F629" s="110">
        <v>1338254</v>
      </c>
      <c r="G629" s="110">
        <v>4988072</v>
      </c>
      <c r="H629" s="110">
        <v>3030857</v>
      </c>
      <c r="I629" s="111">
        <f>SUM(F629:H629)</f>
        <v>9357183</v>
      </c>
      <c r="J629" s="110">
        <v>129356</v>
      </c>
      <c r="K629" s="110">
        <v>2901628</v>
      </c>
      <c r="L629" s="110">
        <v>2085467</v>
      </c>
      <c r="M629" s="111">
        <f>SUM(J629:L629)</f>
        <v>5116451</v>
      </c>
      <c r="N629" s="110">
        <v>2752500</v>
      </c>
      <c r="O629" s="110">
        <v>2174132</v>
      </c>
      <c r="P629" s="110">
        <v>4880688</v>
      </c>
      <c r="Q629" s="111">
        <f>SUM(N629:P629)</f>
        <v>9807320</v>
      </c>
      <c r="R629" s="110">
        <v>6425751</v>
      </c>
      <c r="S629" s="110">
        <v>4267500</v>
      </c>
      <c r="T629" s="110">
        <v>19342787</v>
      </c>
      <c r="U629" s="111">
        <f>SUM(R629:T629)</f>
        <v>30036038</v>
      </c>
      <c r="V629" s="111">
        <f>I629+M629+Q629+U629</f>
        <v>54316992</v>
      </c>
      <c r="W629" s="111">
        <f t="shared" si="298"/>
        <v>0</v>
      </c>
      <c r="X629" s="179">
        <f t="shared" si="299"/>
        <v>1</v>
      </c>
    </row>
    <row r="630" spans="1:24" s="8" customFormat="1">
      <c r="A630" s="17">
        <f t="shared" si="296"/>
        <v>2</v>
      </c>
      <c r="B630" s="69"/>
      <c r="C630" s="73" t="s">
        <v>184</v>
      </c>
      <c r="D630" s="70" t="s">
        <v>185</v>
      </c>
      <c r="E630" s="110">
        <v>2446000</v>
      </c>
      <c r="F630" s="110"/>
      <c r="G630" s="110">
        <v>10000</v>
      </c>
      <c r="H630" s="110">
        <v>10000</v>
      </c>
      <c r="I630" s="111">
        <f>SUM(F630:H630)</f>
        <v>20000</v>
      </c>
      <c r="J630" s="110">
        <v>5000</v>
      </c>
      <c r="K630" s="110">
        <v>10000</v>
      </c>
      <c r="L630" s="110">
        <v>5000</v>
      </c>
      <c r="M630" s="111">
        <f>SUM(J630:L630)</f>
        <v>20000</v>
      </c>
      <c r="N630" s="110"/>
      <c r="O630" s="110">
        <v>36000</v>
      </c>
      <c r="P630" s="110">
        <v>23000</v>
      </c>
      <c r="Q630" s="111">
        <f>SUM(N630:P630)</f>
        <v>59000</v>
      </c>
      <c r="R630" s="110">
        <v>100000</v>
      </c>
      <c r="S630" s="110">
        <v>210000</v>
      </c>
      <c r="T630" s="110">
        <v>2037000</v>
      </c>
      <c r="U630" s="111">
        <f>SUM(R630:T630)</f>
        <v>2347000</v>
      </c>
      <c r="V630" s="111">
        <f>I630+M630+Q630+U630</f>
        <v>2446000</v>
      </c>
      <c r="W630" s="111">
        <f t="shared" si="298"/>
        <v>0</v>
      </c>
      <c r="X630" s="179">
        <f t="shared" si="299"/>
        <v>1</v>
      </c>
    </row>
    <row r="631" spans="1:24" s="8" customFormat="1" hidden="1">
      <c r="A631" s="17">
        <f t="shared" si="296"/>
        <v>3</v>
      </c>
      <c r="B631" s="69"/>
      <c r="C631" s="73" t="s">
        <v>186</v>
      </c>
      <c r="D631" s="70" t="s">
        <v>187</v>
      </c>
      <c r="E631" s="110"/>
      <c r="F631" s="110"/>
      <c r="G631" s="110"/>
      <c r="H631" s="110"/>
      <c r="I631" s="111">
        <f>SUM(F631:H631)</f>
        <v>0</v>
      </c>
      <c r="J631" s="110"/>
      <c r="K631" s="110"/>
      <c r="L631" s="110"/>
      <c r="M631" s="111">
        <f>SUM(J631:L631)</f>
        <v>0</v>
      </c>
      <c r="N631" s="110"/>
      <c r="O631" s="110"/>
      <c r="P631" s="110"/>
      <c r="Q631" s="111">
        <f>SUM(N631:P631)</f>
        <v>0</v>
      </c>
      <c r="R631" s="110"/>
      <c r="S631" s="110"/>
      <c r="T631" s="110"/>
      <c r="U631" s="111">
        <f>SUM(R631:T631)</f>
        <v>0</v>
      </c>
      <c r="V631" s="111">
        <f>I631+M631+Q631+U631</f>
        <v>0</v>
      </c>
      <c r="W631" s="111">
        <f t="shared" si="298"/>
        <v>0</v>
      </c>
      <c r="X631" s="179">
        <f t="shared" si="299"/>
        <v>0</v>
      </c>
    </row>
    <row r="632" spans="1:24" s="8" customFormat="1" hidden="1">
      <c r="A632" s="17">
        <f t="shared" si="296"/>
        <v>3</v>
      </c>
      <c r="B632" s="69"/>
      <c r="C632" s="73" t="s">
        <v>29</v>
      </c>
      <c r="D632" s="70" t="s">
        <v>115</v>
      </c>
      <c r="E632" s="110"/>
      <c r="F632" s="110"/>
      <c r="G632" s="110"/>
      <c r="H632" s="110"/>
      <c r="I632" s="111">
        <f>SUM(F632:H632)</f>
        <v>0</v>
      </c>
      <c r="J632" s="110"/>
      <c r="K632" s="110"/>
      <c r="L632" s="110"/>
      <c r="M632" s="111">
        <f>SUM(J632:L632)</f>
        <v>0</v>
      </c>
      <c r="N632" s="110"/>
      <c r="O632" s="110"/>
      <c r="P632" s="110"/>
      <c r="Q632" s="111">
        <f>SUM(N632:P632)</f>
        <v>0</v>
      </c>
      <c r="R632" s="110"/>
      <c r="S632" s="110"/>
      <c r="T632" s="110"/>
      <c r="U632" s="111">
        <f>SUM(R632:T632)</f>
        <v>0</v>
      </c>
      <c r="V632" s="111">
        <f>I632+M632+Q632+U632</f>
        <v>0</v>
      </c>
      <c r="W632" s="111">
        <f t="shared" si="298"/>
        <v>0</v>
      </c>
      <c r="X632" s="179">
        <f t="shared" si="299"/>
        <v>0</v>
      </c>
    </row>
    <row r="633" spans="1:24" s="8" customFormat="1">
      <c r="A633" s="92">
        <f>A634</f>
        <v>2</v>
      </c>
      <c r="B633" s="29"/>
      <c r="C633" s="25"/>
      <c r="D633" s="30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</row>
    <row r="634" spans="1:24" s="8" customFormat="1">
      <c r="A634" s="177">
        <f>MIN(A635:A648)</f>
        <v>2</v>
      </c>
      <c r="B634" s="29"/>
      <c r="C634" s="78" t="s">
        <v>123</v>
      </c>
      <c r="D634" s="30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</row>
    <row r="635" spans="1:24" s="8" customFormat="1">
      <c r="A635" s="17">
        <f t="shared" ref="A635:A649" si="312">IF(MAX(E635:Y635)=0,IF(MIN(E635:Y635)=0,3,2),2)</f>
        <v>2</v>
      </c>
      <c r="B635" s="29"/>
      <c r="C635" s="25" t="s">
        <v>188</v>
      </c>
      <c r="D635" s="70"/>
      <c r="E635" s="112">
        <f>E637+E644</f>
        <v>1945</v>
      </c>
      <c r="F635" s="112">
        <f t="shared" ref="F635:U635" si="313">F637+F644</f>
        <v>1945</v>
      </c>
      <c r="G635" s="112">
        <f t="shared" si="313"/>
        <v>1945</v>
      </c>
      <c r="H635" s="112">
        <f t="shared" si="313"/>
        <v>1945</v>
      </c>
      <c r="I635" s="112">
        <f t="shared" si="313"/>
        <v>1945</v>
      </c>
      <c r="J635" s="112">
        <f t="shared" si="313"/>
        <v>1945</v>
      </c>
      <c r="K635" s="112">
        <f t="shared" si="313"/>
        <v>1945</v>
      </c>
      <c r="L635" s="112">
        <f t="shared" si="313"/>
        <v>1945</v>
      </c>
      <c r="M635" s="112">
        <f t="shared" si="313"/>
        <v>1945</v>
      </c>
      <c r="N635" s="112">
        <f t="shared" si="313"/>
        <v>1945</v>
      </c>
      <c r="O635" s="112">
        <f t="shared" si="313"/>
        <v>1945</v>
      </c>
      <c r="P635" s="112">
        <f t="shared" si="313"/>
        <v>1945</v>
      </c>
      <c r="Q635" s="112">
        <f t="shared" si="313"/>
        <v>1945</v>
      </c>
      <c r="R635" s="112">
        <f t="shared" si="313"/>
        <v>1945</v>
      </c>
      <c r="S635" s="112">
        <f t="shared" si="313"/>
        <v>1945</v>
      </c>
      <c r="T635" s="112">
        <f t="shared" si="313"/>
        <v>1945</v>
      </c>
      <c r="U635" s="112">
        <f t="shared" si="313"/>
        <v>1945</v>
      </c>
      <c r="V635" s="112">
        <f>V637+V644</f>
        <v>1945</v>
      </c>
      <c r="W635" s="112"/>
      <c r="X635" s="179"/>
    </row>
    <row r="636" spans="1:24" s="8" customFormat="1">
      <c r="A636" s="17">
        <f t="shared" si="312"/>
        <v>2</v>
      </c>
      <c r="B636" s="29"/>
      <c r="C636" s="25" t="s">
        <v>189</v>
      </c>
      <c r="D636" s="70"/>
      <c r="E636" s="112">
        <f>E640+E645</f>
        <v>1867</v>
      </c>
      <c r="F636" s="112">
        <f t="shared" ref="F636:U636" si="314">F640+F645</f>
        <v>1867</v>
      </c>
      <c r="G636" s="112">
        <f t="shared" si="314"/>
        <v>1867</v>
      </c>
      <c r="H636" s="112">
        <f t="shared" si="314"/>
        <v>1867</v>
      </c>
      <c r="I636" s="112">
        <f t="shared" si="314"/>
        <v>1867</v>
      </c>
      <c r="J636" s="112">
        <f t="shared" si="314"/>
        <v>1867</v>
      </c>
      <c r="K636" s="112">
        <f t="shared" si="314"/>
        <v>1867</v>
      </c>
      <c r="L636" s="112">
        <f t="shared" si="314"/>
        <v>1867</v>
      </c>
      <c r="M636" s="112">
        <f t="shared" si="314"/>
        <v>1867</v>
      </c>
      <c r="N636" s="112">
        <f t="shared" si="314"/>
        <v>1867</v>
      </c>
      <c r="O636" s="112">
        <f t="shared" si="314"/>
        <v>1867</v>
      </c>
      <c r="P636" s="112">
        <f t="shared" si="314"/>
        <v>1867</v>
      </c>
      <c r="Q636" s="112">
        <f t="shared" si="314"/>
        <v>1867</v>
      </c>
      <c r="R636" s="112">
        <f t="shared" si="314"/>
        <v>1867</v>
      </c>
      <c r="S636" s="112">
        <f t="shared" si="314"/>
        <v>1867</v>
      </c>
      <c r="T636" s="112">
        <f t="shared" si="314"/>
        <v>1867</v>
      </c>
      <c r="U636" s="112">
        <f t="shared" si="314"/>
        <v>1867</v>
      </c>
      <c r="V636" s="112">
        <f>V640+V645</f>
        <v>1867</v>
      </c>
      <c r="W636" s="112"/>
      <c r="X636" s="179"/>
    </row>
    <row r="637" spans="1:24" s="8" customFormat="1">
      <c r="A637" s="17">
        <f t="shared" si="312"/>
        <v>2</v>
      </c>
      <c r="B637" s="29"/>
      <c r="C637" s="25" t="s">
        <v>121</v>
      </c>
      <c r="D637" s="70"/>
      <c r="E637" s="112">
        <f>SUM(E638:E639)</f>
        <v>1945</v>
      </c>
      <c r="F637" s="112">
        <f t="shared" ref="F637:U637" si="315">SUM(F638:F639)</f>
        <v>1945</v>
      </c>
      <c r="G637" s="112">
        <f t="shared" si="315"/>
        <v>1945</v>
      </c>
      <c r="H637" s="112">
        <f t="shared" si="315"/>
        <v>1945</v>
      </c>
      <c r="I637" s="112">
        <f t="shared" si="315"/>
        <v>1945</v>
      </c>
      <c r="J637" s="112">
        <f t="shared" si="315"/>
        <v>1945</v>
      </c>
      <c r="K637" s="112">
        <f t="shared" si="315"/>
        <v>1945</v>
      </c>
      <c r="L637" s="112">
        <f t="shared" si="315"/>
        <v>1945</v>
      </c>
      <c r="M637" s="112">
        <f t="shared" si="315"/>
        <v>1945</v>
      </c>
      <c r="N637" s="112">
        <f t="shared" si="315"/>
        <v>1945</v>
      </c>
      <c r="O637" s="112">
        <f t="shared" si="315"/>
        <v>1945</v>
      </c>
      <c r="P637" s="112">
        <f t="shared" si="315"/>
        <v>1945</v>
      </c>
      <c r="Q637" s="112">
        <f t="shared" si="315"/>
        <v>1945</v>
      </c>
      <c r="R637" s="112">
        <f t="shared" si="315"/>
        <v>1945</v>
      </c>
      <c r="S637" s="112">
        <f t="shared" si="315"/>
        <v>1945</v>
      </c>
      <c r="T637" s="112">
        <f t="shared" si="315"/>
        <v>1945</v>
      </c>
      <c r="U637" s="112">
        <f t="shared" si="315"/>
        <v>1945</v>
      </c>
      <c r="V637" s="112">
        <f>SUM(V638:V639)</f>
        <v>1945</v>
      </c>
      <c r="W637" s="112"/>
      <c r="X637" s="179"/>
    </row>
    <row r="638" spans="1:24" s="8" customFormat="1">
      <c r="A638" s="17">
        <f t="shared" si="312"/>
        <v>2</v>
      </c>
      <c r="B638" s="29"/>
      <c r="C638" s="101" t="s">
        <v>190</v>
      </c>
      <c r="D638" s="70"/>
      <c r="E638" s="360">
        <v>1945</v>
      </c>
      <c r="F638" s="360">
        <v>1945</v>
      </c>
      <c r="G638" s="360">
        <v>1945</v>
      </c>
      <c r="H638" s="360">
        <v>1945</v>
      </c>
      <c r="I638" s="361">
        <v>1945</v>
      </c>
      <c r="J638" s="360">
        <v>1945</v>
      </c>
      <c r="K638" s="360">
        <v>1945</v>
      </c>
      <c r="L638" s="360">
        <v>1945</v>
      </c>
      <c r="M638" s="361">
        <v>1945</v>
      </c>
      <c r="N638" s="360">
        <v>1945</v>
      </c>
      <c r="O638" s="360">
        <v>1945</v>
      </c>
      <c r="P638" s="360">
        <v>1945</v>
      </c>
      <c r="Q638" s="361">
        <v>1945</v>
      </c>
      <c r="R638" s="360">
        <v>1945</v>
      </c>
      <c r="S638" s="360">
        <v>1945</v>
      </c>
      <c r="T638" s="360">
        <v>1945</v>
      </c>
      <c r="U638" s="361">
        <v>1945</v>
      </c>
      <c r="V638" s="361">
        <v>1945</v>
      </c>
      <c r="W638" s="109"/>
      <c r="X638" s="179"/>
    </row>
    <row r="639" spans="1:24" s="8" customFormat="1" hidden="1">
      <c r="A639" s="17">
        <f t="shared" si="312"/>
        <v>3</v>
      </c>
      <c r="B639" s="29"/>
      <c r="C639" s="101" t="s">
        <v>191</v>
      </c>
      <c r="D639" s="70"/>
      <c r="E639" s="110"/>
      <c r="F639" s="110"/>
      <c r="G639" s="110"/>
      <c r="H639" s="110"/>
      <c r="I639" s="180">
        <f>H639</f>
        <v>0</v>
      </c>
      <c r="J639" s="110"/>
      <c r="K639" s="110"/>
      <c r="L639" s="110"/>
      <c r="M639" s="180">
        <f>L639</f>
        <v>0</v>
      </c>
      <c r="N639" s="110"/>
      <c r="O639" s="110"/>
      <c r="P639" s="110"/>
      <c r="Q639" s="180">
        <f>P639</f>
        <v>0</v>
      </c>
      <c r="R639" s="110"/>
      <c r="S639" s="110"/>
      <c r="T639" s="110"/>
      <c r="U639" s="180">
        <f>T639</f>
        <v>0</v>
      </c>
      <c r="V639" s="180">
        <f>U639</f>
        <v>0</v>
      </c>
      <c r="W639" s="109"/>
      <c r="X639" s="179"/>
    </row>
    <row r="640" spans="1:24" s="8" customFormat="1">
      <c r="A640" s="17">
        <f t="shared" si="312"/>
        <v>2</v>
      </c>
      <c r="B640" s="29"/>
      <c r="C640" s="25" t="s">
        <v>122</v>
      </c>
      <c r="D640" s="70"/>
      <c r="E640" s="112">
        <f>SUM(E641:E642)</f>
        <v>1867</v>
      </c>
      <c r="F640" s="112">
        <f t="shared" ref="F640:U640" si="316">SUM(F641:F642)</f>
        <v>1867</v>
      </c>
      <c r="G640" s="112">
        <f t="shared" si="316"/>
        <v>1867</v>
      </c>
      <c r="H640" s="112">
        <f t="shared" si="316"/>
        <v>1867</v>
      </c>
      <c r="I640" s="112">
        <f t="shared" si="316"/>
        <v>1867</v>
      </c>
      <c r="J640" s="112">
        <f t="shared" si="316"/>
        <v>1867</v>
      </c>
      <c r="K640" s="112">
        <f t="shared" si="316"/>
        <v>1867</v>
      </c>
      <c r="L640" s="112">
        <f t="shared" si="316"/>
        <v>1867</v>
      </c>
      <c r="M640" s="112">
        <f t="shared" si="316"/>
        <v>1867</v>
      </c>
      <c r="N640" s="112">
        <f t="shared" si="316"/>
        <v>1867</v>
      </c>
      <c r="O640" s="112">
        <f t="shared" si="316"/>
        <v>1867</v>
      </c>
      <c r="P640" s="112">
        <f t="shared" si="316"/>
        <v>1867</v>
      </c>
      <c r="Q640" s="112">
        <f t="shared" si="316"/>
        <v>1867</v>
      </c>
      <c r="R640" s="112">
        <f t="shared" si="316"/>
        <v>1867</v>
      </c>
      <c r="S640" s="112">
        <f t="shared" si="316"/>
        <v>1867</v>
      </c>
      <c r="T640" s="112">
        <f t="shared" si="316"/>
        <v>1867</v>
      </c>
      <c r="U640" s="112">
        <f t="shared" si="316"/>
        <v>1867</v>
      </c>
      <c r="V640" s="112">
        <f>SUM(V641:V642)</f>
        <v>1867</v>
      </c>
      <c r="W640" s="112"/>
      <c r="X640" s="179"/>
    </row>
    <row r="641" spans="1:24" s="8" customFormat="1">
      <c r="A641" s="17">
        <f t="shared" si="312"/>
        <v>2</v>
      </c>
      <c r="B641" s="29"/>
      <c r="C641" s="52" t="s">
        <v>198</v>
      </c>
      <c r="D641" s="70"/>
      <c r="E641" s="362">
        <v>1867</v>
      </c>
      <c r="F641" s="362">
        <v>1867</v>
      </c>
      <c r="G641" s="362">
        <v>1867</v>
      </c>
      <c r="H641" s="362">
        <v>1867</v>
      </c>
      <c r="I641" s="363">
        <v>1867</v>
      </c>
      <c r="J641" s="362">
        <v>1867</v>
      </c>
      <c r="K641" s="362">
        <v>1867</v>
      </c>
      <c r="L641" s="362">
        <v>1867</v>
      </c>
      <c r="M641" s="363">
        <v>1867</v>
      </c>
      <c r="N641" s="362">
        <v>1867</v>
      </c>
      <c r="O641" s="362">
        <v>1867</v>
      </c>
      <c r="P641" s="362">
        <v>1867</v>
      </c>
      <c r="Q641" s="363">
        <v>1867</v>
      </c>
      <c r="R641" s="362">
        <v>1867</v>
      </c>
      <c r="S641" s="362">
        <v>1867</v>
      </c>
      <c r="T641" s="362">
        <v>1867</v>
      </c>
      <c r="U641" s="363">
        <v>1867</v>
      </c>
      <c r="V641" s="363">
        <v>1867</v>
      </c>
      <c r="W641" s="109"/>
      <c r="X641" s="179"/>
    </row>
    <row r="642" spans="1:24" s="8" customFormat="1" hidden="1">
      <c r="A642" s="17">
        <f t="shared" si="312"/>
        <v>3</v>
      </c>
      <c r="B642" s="29"/>
      <c r="C642" s="52" t="s">
        <v>199</v>
      </c>
      <c r="D642" s="70"/>
      <c r="E642" s="110"/>
      <c r="F642" s="110"/>
      <c r="G642" s="110"/>
      <c r="H642" s="110"/>
      <c r="I642" s="180">
        <f>ROUND(SUM(F642:H642)/3,0)</f>
        <v>0</v>
      </c>
      <c r="J642" s="110"/>
      <c r="K642" s="110"/>
      <c r="L642" s="110"/>
      <c r="M642" s="180">
        <f>ROUND(SUM(J642:L642)/3,0)</f>
        <v>0</v>
      </c>
      <c r="N642" s="110"/>
      <c r="O642" s="110"/>
      <c r="P642" s="110"/>
      <c r="Q642" s="180">
        <f>ROUND(SUM(N642:P642)/3,0)</f>
        <v>0</v>
      </c>
      <c r="R642" s="110"/>
      <c r="S642" s="110"/>
      <c r="T642" s="110"/>
      <c r="U642" s="180">
        <f>ROUND(SUM(R642:T642)/3,0)</f>
        <v>0</v>
      </c>
      <c r="V642" s="180">
        <f>ROUND(SUM(F642:H642,J642:L642,N642:P642,R642:T642)/12,0)</f>
        <v>0</v>
      </c>
      <c r="W642" s="109"/>
      <c r="X642" s="179"/>
    </row>
    <row r="643" spans="1:24" s="8" customFormat="1">
      <c r="A643" s="17">
        <f t="shared" si="312"/>
        <v>2</v>
      </c>
      <c r="B643" s="29"/>
      <c r="C643" s="24" t="s">
        <v>192</v>
      </c>
      <c r="D643" s="70"/>
      <c r="E643" s="109">
        <f>IF(E636=0,0,E604/E636)</f>
        <v>40037.893947509372</v>
      </c>
      <c r="F643" s="109">
        <f t="shared" ref="F643:U643" si="317">IF(F636=0,0,F604/F636)</f>
        <v>2367.6684520621316</v>
      </c>
      <c r="G643" s="109">
        <f t="shared" si="317"/>
        <v>3536.5211569362614</v>
      </c>
      <c r="H643" s="109">
        <f t="shared" si="317"/>
        <v>3266.9266202463846</v>
      </c>
      <c r="I643" s="109">
        <f t="shared" si="317"/>
        <v>9171.1162292447771</v>
      </c>
      <c r="J643" s="109">
        <f t="shared" si="317"/>
        <v>3326.3802892340655</v>
      </c>
      <c r="K643" s="109">
        <f t="shared" si="317"/>
        <v>3407.6395286555971</v>
      </c>
      <c r="L643" s="109">
        <f t="shared" si="317"/>
        <v>3163.0166041778252</v>
      </c>
      <c r="M643" s="109">
        <f t="shared" si="317"/>
        <v>9897.0364220674874</v>
      </c>
      <c r="N643" s="109">
        <f t="shared" si="317"/>
        <v>3270.1403320835566</v>
      </c>
      <c r="O643" s="109">
        <f t="shared" si="317"/>
        <v>3163.0176754151043</v>
      </c>
      <c r="P643" s="109">
        <f t="shared" si="317"/>
        <v>3169.9132297803963</v>
      </c>
      <c r="Q643" s="109">
        <f t="shared" si="317"/>
        <v>9603.0712372790567</v>
      </c>
      <c r="R643" s="109">
        <f t="shared" si="317"/>
        <v>3277.572576325656</v>
      </c>
      <c r="S643" s="109">
        <f t="shared" si="317"/>
        <v>3628.403320835565</v>
      </c>
      <c r="T643" s="109">
        <f t="shared" si="317"/>
        <v>4460.6941617568291</v>
      </c>
      <c r="U643" s="109">
        <f t="shared" si="317"/>
        <v>11366.670058918051</v>
      </c>
      <c r="V643" s="109">
        <f>IF(V636=0,0,V604/V636)</f>
        <v>40037.893947509372</v>
      </c>
      <c r="W643" s="109"/>
      <c r="X643" s="179"/>
    </row>
    <row r="644" spans="1:24" s="8" customFormat="1" hidden="1">
      <c r="A644" s="17">
        <f t="shared" si="312"/>
        <v>3</v>
      </c>
      <c r="B644" s="29"/>
      <c r="C644" s="24" t="s">
        <v>436</v>
      </c>
      <c r="D644" s="70"/>
      <c r="E644" s="110"/>
      <c r="F644" s="110"/>
      <c r="G644" s="110"/>
      <c r="H644" s="110"/>
      <c r="I644" s="180">
        <f>H644</f>
        <v>0</v>
      </c>
      <c r="J644" s="110"/>
      <c r="K644" s="110"/>
      <c r="L644" s="110"/>
      <c r="M644" s="180">
        <f>L644</f>
        <v>0</v>
      </c>
      <c r="N644" s="110"/>
      <c r="O644" s="110"/>
      <c r="P644" s="110"/>
      <c r="Q644" s="180">
        <f>P644</f>
        <v>0</v>
      </c>
      <c r="R644" s="110"/>
      <c r="S644" s="110"/>
      <c r="T644" s="110"/>
      <c r="U644" s="180">
        <f>T644</f>
        <v>0</v>
      </c>
      <c r="V644" s="180">
        <f>U644</f>
        <v>0</v>
      </c>
      <c r="W644" s="109"/>
      <c r="X644" s="179"/>
    </row>
    <row r="645" spans="1:24" s="8" customFormat="1" hidden="1">
      <c r="A645" s="17">
        <f t="shared" si="312"/>
        <v>3</v>
      </c>
      <c r="B645" s="29"/>
      <c r="C645" s="24" t="s">
        <v>437</v>
      </c>
      <c r="D645" s="70"/>
      <c r="E645" s="110"/>
      <c r="F645" s="110"/>
      <c r="G645" s="110"/>
      <c r="H645" s="110"/>
      <c r="I645" s="180">
        <f>ROUND(SUM(F645:H645)/3,0)</f>
        <v>0</v>
      </c>
      <c r="J645" s="110"/>
      <c r="K645" s="110"/>
      <c r="L645" s="110"/>
      <c r="M645" s="180">
        <f>ROUND(SUM(J645:L645)/3,0)</f>
        <v>0</v>
      </c>
      <c r="N645" s="110"/>
      <c r="O645" s="110"/>
      <c r="P645" s="110"/>
      <c r="Q645" s="180">
        <f>ROUND(SUM(N645:P645)/3,0)</f>
        <v>0</v>
      </c>
      <c r="R645" s="110"/>
      <c r="S645" s="110"/>
      <c r="T645" s="110"/>
      <c r="U645" s="180">
        <f>ROUND(SUM(R645:T645)/3,0)</f>
        <v>0</v>
      </c>
      <c r="V645" s="180">
        <f>ROUND(SUM(F645:H645,J645:L645,N645:P645,R645:T645)/12,0)</f>
        <v>0</v>
      </c>
      <c r="W645" s="122"/>
      <c r="X645" s="179"/>
    </row>
    <row r="646" spans="1:24" s="8" customFormat="1">
      <c r="A646" s="17">
        <f t="shared" si="312"/>
        <v>3</v>
      </c>
      <c r="B646" s="29"/>
      <c r="C646" s="24" t="s">
        <v>193</v>
      </c>
      <c r="D646" s="7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09"/>
      <c r="X646" s="109"/>
    </row>
    <row r="647" spans="1:24" s="8" customFormat="1" hidden="1">
      <c r="A647" s="17">
        <f t="shared" si="312"/>
        <v>3</v>
      </c>
      <c r="B647" s="29"/>
      <c r="C647" s="25" t="s">
        <v>215</v>
      </c>
      <c r="D647" s="7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09"/>
      <c r="X647" s="109"/>
    </row>
    <row r="648" spans="1:24" s="8" customFormat="1" ht="25.5">
      <c r="A648" s="17">
        <f t="shared" si="312"/>
        <v>2</v>
      </c>
      <c r="B648" s="29"/>
      <c r="C648" s="24" t="s">
        <v>194</v>
      </c>
      <c r="D648" s="70"/>
      <c r="E648" s="359">
        <v>5640</v>
      </c>
      <c r="F648" s="359">
        <v>5640</v>
      </c>
      <c r="G648" s="359">
        <v>5640</v>
      </c>
      <c r="H648" s="359">
        <v>5640</v>
      </c>
      <c r="I648" s="359">
        <v>5640</v>
      </c>
      <c r="J648" s="359">
        <v>5640</v>
      </c>
      <c r="K648" s="359">
        <v>5640</v>
      </c>
      <c r="L648" s="359">
        <v>5640</v>
      </c>
      <c r="M648" s="359">
        <v>5640</v>
      </c>
      <c r="N648" s="359">
        <v>5640</v>
      </c>
      <c r="O648" s="359">
        <v>5640</v>
      </c>
      <c r="P648" s="359">
        <v>5640</v>
      </c>
      <c r="Q648" s="359">
        <v>5640</v>
      </c>
      <c r="R648" s="359">
        <v>5640</v>
      </c>
      <c r="S648" s="359">
        <v>5640</v>
      </c>
      <c r="T648" s="359">
        <v>5640</v>
      </c>
      <c r="U648" s="359">
        <v>5640</v>
      </c>
      <c r="V648" s="359">
        <v>5640</v>
      </c>
      <c r="W648" s="109"/>
      <c r="X648" s="109"/>
    </row>
    <row r="649" spans="1:24" s="8" customFormat="1" ht="0.2" hidden="1" customHeight="1">
      <c r="A649" s="17">
        <f t="shared" si="312"/>
        <v>3</v>
      </c>
      <c r="B649" s="105"/>
      <c r="C649" s="104" t="s">
        <v>201</v>
      </c>
      <c r="D649" s="106"/>
      <c r="E649" s="122">
        <f>E646*E647</f>
        <v>0</v>
      </c>
      <c r="F649" s="122">
        <f t="shared" ref="F649:U649" si="318">F646*F647</f>
        <v>0</v>
      </c>
      <c r="G649" s="122">
        <f t="shared" si="318"/>
        <v>0</v>
      </c>
      <c r="H649" s="122">
        <f t="shared" si="318"/>
        <v>0</v>
      </c>
      <c r="I649" s="122">
        <f t="shared" si="318"/>
        <v>0</v>
      </c>
      <c r="J649" s="122">
        <f t="shared" si="318"/>
        <v>0</v>
      </c>
      <c r="K649" s="122">
        <f t="shared" si="318"/>
        <v>0</v>
      </c>
      <c r="L649" s="122">
        <f t="shared" si="318"/>
        <v>0</v>
      </c>
      <c r="M649" s="122">
        <f t="shared" si="318"/>
        <v>0</v>
      </c>
      <c r="N649" s="122">
        <f t="shared" si="318"/>
        <v>0</v>
      </c>
      <c r="O649" s="122">
        <f t="shared" si="318"/>
        <v>0</v>
      </c>
      <c r="P649" s="122">
        <f t="shared" si="318"/>
        <v>0</v>
      </c>
      <c r="Q649" s="122">
        <f t="shared" si="318"/>
        <v>0</v>
      </c>
      <c r="R649" s="122">
        <f t="shared" si="318"/>
        <v>0</v>
      </c>
      <c r="S649" s="122">
        <f t="shared" si="318"/>
        <v>0</v>
      </c>
      <c r="T649" s="122">
        <f t="shared" si="318"/>
        <v>0</v>
      </c>
      <c r="U649" s="122">
        <f t="shared" si="318"/>
        <v>0</v>
      </c>
      <c r="V649" s="122">
        <f>V646*V647</f>
        <v>0</v>
      </c>
      <c r="W649" s="122"/>
      <c r="X649" s="122"/>
    </row>
    <row r="650" spans="1:24" s="8" customFormat="1" hidden="1">
      <c r="A650" s="92">
        <f>A651</f>
        <v>3</v>
      </c>
      <c r="B650" s="93"/>
      <c r="C650" s="35"/>
      <c r="D650" s="53"/>
      <c r="E650" s="119"/>
      <c r="F650" s="119"/>
      <c r="G650" s="119"/>
      <c r="H650" s="119"/>
      <c r="I650" s="119"/>
      <c r="J650" s="119"/>
      <c r="K650" s="119"/>
      <c r="L650" s="119"/>
      <c r="M650" s="119"/>
      <c r="N650" s="119"/>
      <c r="O650" s="119"/>
      <c r="P650" s="119"/>
      <c r="Q650" s="119"/>
      <c r="R650" s="119"/>
      <c r="S650" s="119"/>
      <c r="T650" s="119"/>
      <c r="U650" s="119"/>
      <c r="V650" s="119"/>
      <c r="W650" s="119"/>
      <c r="X650" s="119"/>
    </row>
    <row r="651" spans="1:24" s="8" customFormat="1" hidden="1">
      <c r="A651" s="177">
        <f>MIN(A652:A694)</f>
        <v>3</v>
      </c>
      <c r="B651" s="93"/>
      <c r="C651" s="94" t="s">
        <v>155</v>
      </c>
      <c r="D651" s="53"/>
      <c r="E651" s="119"/>
      <c r="F651" s="119"/>
      <c r="G651" s="119"/>
      <c r="H651" s="119"/>
      <c r="I651" s="119"/>
      <c r="J651" s="119"/>
      <c r="K651" s="119"/>
      <c r="L651" s="119"/>
      <c r="M651" s="119"/>
      <c r="N651" s="119"/>
      <c r="O651" s="119"/>
      <c r="P651" s="119"/>
      <c r="Q651" s="119"/>
      <c r="R651" s="119"/>
      <c r="S651" s="119"/>
      <c r="T651" s="119"/>
      <c r="U651" s="119"/>
      <c r="V651" s="119"/>
      <c r="W651" s="119"/>
      <c r="X651" s="119"/>
    </row>
    <row r="652" spans="1:24" s="8" customFormat="1" hidden="1">
      <c r="A652" s="17">
        <f t="shared" ref="A652:A685" si="319">IF(MAX(E652:Y652)=0,IF(MIN(E652:Y652)=0,3,2),2)</f>
        <v>3</v>
      </c>
      <c r="B652" s="27"/>
      <c r="C652" s="81" t="s">
        <v>112</v>
      </c>
      <c r="D652" s="82"/>
      <c r="E652" s="109">
        <f>SUBTOTAL(9,E653:E685)</f>
        <v>0</v>
      </c>
      <c r="F652" s="109">
        <f t="shared" ref="F652:U652" si="320">SUBTOTAL(9,F653:F685)</f>
        <v>0</v>
      </c>
      <c r="G652" s="109">
        <f t="shared" si="320"/>
        <v>0</v>
      </c>
      <c r="H652" s="109">
        <f t="shared" si="320"/>
        <v>0</v>
      </c>
      <c r="I652" s="109">
        <f t="shared" si="320"/>
        <v>0</v>
      </c>
      <c r="J652" s="109">
        <f t="shared" si="320"/>
        <v>0</v>
      </c>
      <c r="K652" s="109">
        <f t="shared" si="320"/>
        <v>0</v>
      </c>
      <c r="L652" s="109">
        <f t="shared" si="320"/>
        <v>0</v>
      </c>
      <c r="M652" s="109">
        <f t="shared" si="320"/>
        <v>0</v>
      </c>
      <c r="N652" s="109">
        <f t="shared" si="320"/>
        <v>0</v>
      </c>
      <c r="O652" s="109">
        <f t="shared" si="320"/>
        <v>0</v>
      </c>
      <c r="P652" s="109">
        <f t="shared" si="320"/>
        <v>0</v>
      </c>
      <c r="Q652" s="109">
        <f t="shared" si="320"/>
        <v>0</v>
      </c>
      <c r="R652" s="109">
        <f t="shared" si="320"/>
        <v>0</v>
      </c>
      <c r="S652" s="109">
        <f t="shared" si="320"/>
        <v>0</v>
      </c>
      <c r="T652" s="109">
        <f t="shared" si="320"/>
        <v>0</v>
      </c>
      <c r="U652" s="109">
        <f t="shared" si="320"/>
        <v>0</v>
      </c>
      <c r="V652" s="109">
        <f>SUBTOTAL(9,V653:V685)</f>
        <v>0</v>
      </c>
      <c r="W652" s="112">
        <f t="shared" ref="W652:W685" si="321">E652-I652-M652-Q652-U652</f>
        <v>0</v>
      </c>
      <c r="X652" s="179">
        <f t="shared" ref="X652:X685" si="322">IF(E652&lt;&gt;0,V652/E652,0)</f>
        <v>0</v>
      </c>
    </row>
    <row r="653" spans="1:24" s="8" customFormat="1" hidden="1">
      <c r="A653" s="17">
        <f t="shared" si="319"/>
        <v>3</v>
      </c>
      <c r="B653" s="27" t="s">
        <v>171</v>
      </c>
      <c r="C653" s="75" t="s">
        <v>113</v>
      </c>
      <c r="D653" s="82"/>
      <c r="E653" s="109">
        <f>SUBTOTAL(9,E654:E676)</f>
        <v>0</v>
      </c>
      <c r="F653" s="109">
        <f t="shared" ref="F653:U653" si="323">SUBTOTAL(9,F654:F676)</f>
        <v>0</v>
      </c>
      <c r="G653" s="109">
        <f t="shared" si="323"/>
        <v>0</v>
      </c>
      <c r="H653" s="109">
        <f t="shared" si="323"/>
        <v>0</v>
      </c>
      <c r="I653" s="109">
        <f t="shared" si="323"/>
        <v>0</v>
      </c>
      <c r="J653" s="109">
        <f t="shared" si="323"/>
        <v>0</v>
      </c>
      <c r="K653" s="109">
        <f t="shared" si="323"/>
        <v>0</v>
      </c>
      <c r="L653" s="109">
        <f t="shared" si="323"/>
        <v>0</v>
      </c>
      <c r="M653" s="109">
        <f t="shared" si="323"/>
        <v>0</v>
      </c>
      <c r="N653" s="109">
        <f t="shared" si="323"/>
        <v>0</v>
      </c>
      <c r="O653" s="109">
        <f t="shared" si="323"/>
        <v>0</v>
      </c>
      <c r="P653" s="109">
        <f t="shared" si="323"/>
        <v>0</v>
      </c>
      <c r="Q653" s="109">
        <f t="shared" si="323"/>
        <v>0</v>
      </c>
      <c r="R653" s="109">
        <f t="shared" si="323"/>
        <v>0</v>
      </c>
      <c r="S653" s="109">
        <f t="shared" si="323"/>
        <v>0</v>
      </c>
      <c r="T653" s="109">
        <f t="shared" si="323"/>
        <v>0</v>
      </c>
      <c r="U653" s="109">
        <f t="shared" si="323"/>
        <v>0</v>
      </c>
      <c r="V653" s="109">
        <f>SUBTOTAL(9,V654:V676)</f>
        <v>0</v>
      </c>
      <c r="W653" s="112">
        <f t="shared" si="321"/>
        <v>0</v>
      </c>
      <c r="X653" s="179">
        <f t="shared" si="322"/>
        <v>0</v>
      </c>
    </row>
    <row r="654" spans="1:24" s="8" customFormat="1" hidden="1">
      <c r="A654" s="17">
        <f t="shared" si="319"/>
        <v>3</v>
      </c>
      <c r="B654" s="28"/>
      <c r="C654" s="74" t="s">
        <v>395</v>
      </c>
      <c r="D654" s="82"/>
      <c r="E654" s="109">
        <f>SUBTOTAL(9,E655:E665)</f>
        <v>0</v>
      </c>
      <c r="F654" s="109">
        <f t="shared" ref="F654:V654" si="324">SUBTOTAL(9,F655:F665)</f>
        <v>0</v>
      </c>
      <c r="G654" s="109">
        <f t="shared" si="324"/>
        <v>0</v>
      </c>
      <c r="H654" s="109">
        <f t="shared" si="324"/>
        <v>0</v>
      </c>
      <c r="I654" s="109">
        <f t="shared" si="324"/>
        <v>0</v>
      </c>
      <c r="J654" s="109">
        <f t="shared" si="324"/>
        <v>0</v>
      </c>
      <c r="K654" s="109">
        <f t="shared" si="324"/>
        <v>0</v>
      </c>
      <c r="L654" s="109">
        <f t="shared" si="324"/>
        <v>0</v>
      </c>
      <c r="M654" s="109">
        <f t="shared" si="324"/>
        <v>0</v>
      </c>
      <c r="N654" s="109">
        <f t="shared" si="324"/>
        <v>0</v>
      </c>
      <c r="O654" s="109">
        <f t="shared" si="324"/>
        <v>0</v>
      </c>
      <c r="P654" s="109">
        <f t="shared" si="324"/>
        <v>0</v>
      </c>
      <c r="Q654" s="109">
        <f t="shared" si="324"/>
        <v>0</v>
      </c>
      <c r="R654" s="109">
        <f t="shared" si="324"/>
        <v>0</v>
      </c>
      <c r="S654" s="109">
        <f t="shared" si="324"/>
        <v>0</v>
      </c>
      <c r="T654" s="109">
        <f t="shared" si="324"/>
        <v>0</v>
      </c>
      <c r="U654" s="109">
        <f t="shared" si="324"/>
        <v>0</v>
      </c>
      <c r="V654" s="109">
        <f t="shared" si="324"/>
        <v>0</v>
      </c>
      <c r="W654" s="112">
        <f t="shared" si="321"/>
        <v>0</v>
      </c>
      <c r="X654" s="179">
        <f t="shared" si="322"/>
        <v>0</v>
      </c>
    </row>
    <row r="655" spans="1:24" s="8" customFormat="1" ht="25.5" hidden="1">
      <c r="A655" s="17">
        <f t="shared" si="319"/>
        <v>3</v>
      </c>
      <c r="B655" s="67"/>
      <c r="C655" s="80" t="s">
        <v>142</v>
      </c>
      <c r="D655" s="58" t="s">
        <v>3</v>
      </c>
      <c r="E655" s="109">
        <f>SUBTOTAL(9,E656:E657)</f>
        <v>0</v>
      </c>
      <c r="F655" s="109">
        <f t="shared" ref="F655:U655" si="325">SUBTOTAL(9,F656:F657)</f>
        <v>0</v>
      </c>
      <c r="G655" s="109">
        <f t="shared" si="325"/>
        <v>0</v>
      </c>
      <c r="H655" s="109">
        <f t="shared" si="325"/>
        <v>0</v>
      </c>
      <c r="I655" s="109">
        <f t="shared" si="325"/>
        <v>0</v>
      </c>
      <c r="J655" s="109">
        <f t="shared" si="325"/>
        <v>0</v>
      </c>
      <c r="K655" s="109">
        <f t="shared" si="325"/>
        <v>0</v>
      </c>
      <c r="L655" s="109">
        <f t="shared" si="325"/>
        <v>0</v>
      </c>
      <c r="M655" s="109">
        <f t="shared" si="325"/>
        <v>0</v>
      </c>
      <c r="N655" s="109">
        <f t="shared" si="325"/>
        <v>0</v>
      </c>
      <c r="O655" s="109">
        <f t="shared" si="325"/>
        <v>0</v>
      </c>
      <c r="P655" s="109">
        <f t="shared" si="325"/>
        <v>0</v>
      </c>
      <c r="Q655" s="109">
        <f t="shared" si="325"/>
        <v>0</v>
      </c>
      <c r="R655" s="109">
        <f t="shared" si="325"/>
        <v>0</v>
      </c>
      <c r="S655" s="109">
        <f t="shared" si="325"/>
        <v>0</v>
      </c>
      <c r="T655" s="109">
        <f t="shared" si="325"/>
        <v>0</v>
      </c>
      <c r="U655" s="109">
        <f t="shared" si="325"/>
        <v>0</v>
      </c>
      <c r="V655" s="109">
        <f>SUBTOTAL(9,V656:V657)</f>
        <v>0</v>
      </c>
      <c r="W655" s="112">
        <f t="shared" si="321"/>
        <v>0</v>
      </c>
      <c r="X655" s="179">
        <f t="shared" si="322"/>
        <v>0</v>
      </c>
    </row>
    <row r="656" spans="1:24" s="8" customFormat="1" ht="25.5" hidden="1">
      <c r="A656" s="17">
        <f t="shared" si="319"/>
        <v>3</v>
      </c>
      <c r="B656" s="67"/>
      <c r="C656" s="134" t="s">
        <v>237</v>
      </c>
      <c r="D656" s="58" t="s">
        <v>235</v>
      </c>
      <c r="E656" s="110"/>
      <c r="F656" s="110"/>
      <c r="G656" s="110"/>
      <c r="H656" s="110"/>
      <c r="I656" s="111">
        <f>SUM(F656:H656)</f>
        <v>0</v>
      </c>
      <c r="J656" s="110"/>
      <c r="K656" s="110"/>
      <c r="L656" s="110"/>
      <c r="M656" s="111">
        <f>SUM(J656:L656)</f>
        <v>0</v>
      </c>
      <c r="N656" s="110"/>
      <c r="O656" s="110"/>
      <c r="P656" s="110"/>
      <c r="Q656" s="111">
        <f>SUM(N656:P656)</f>
        <v>0</v>
      </c>
      <c r="R656" s="110"/>
      <c r="S656" s="110"/>
      <c r="T656" s="110"/>
      <c r="U656" s="111">
        <f>SUM(R656:T656)</f>
        <v>0</v>
      </c>
      <c r="V656" s="111">
        <f>I656+M656+Q656+U656</f>
        <v>0</v>
      </c>
      <c r="W656" s="111">
        <f t="shared" si="321"/>
        <v>0</v>
      </c>
      <c r="X656" s="179">
        <f t="shared" si="322"/>
        <v>0</v>
      </c>
    </row>
    <row r="657" spans="1:24" s="8" customFormat="1" ht="25.5" hidden="1">
      <c r="A657" s="17">
        <f t="shared" si="319"/>
        <v>3</v>
      </c>
      <c r="B657" s="67"/>
      <c r="C657" s="134" t="s">
        <v>238</v>
      </c>
      <c r="D657" s="58" t="s">
        <v>236</v>
      </c>
      <c r="E657" s="110"/>
      <c r="F657" s="110"/>
      <c r="G657" s="110"/>
      <c r="H657" s="110"/>
      <c r="I657" s="111">
        <f>SUM(F657:H657)</f>
        <v>0</v>
      </c>
      <c r="J657" s="110"/>
      <c r="K657" s="110"/>
      <c r="L657" s="110"/>
      <c r="M657" s="111">
        <f>SUM(J657:L657)</f>
        <v>0</v>
      </c>
      <c r="N657" s="110"/>
      <c r="O657" s="110"/>
      <c r="P657" s="110"/>
      <c r="Q657" s="111">
        <f>SUM(N657:P657)</f>
        <v>0</v>
      </c>
      <c r="R657" s="110"/>
      <c r="S657" s="110"/>
      <c r="T657" s="110"/>
      <c r="U657" s="111">
        <f>SUM(R657:T657)</f>
        <v>0</v>
      </c>
      <c r="V657" s="111">
        <f>I657+M657+Q657+U657</f>
        <v>0</v>
      </c>
      <c r="W657" s="111">
        <f t="shared" si="321"/>
        <v>0</v>
      </c>
      <c r="X657" s="179">
        <f t="shared" si="322"/>
        <v>0</v>
      </c>
    </row>
    <row r="658" spans="1:24" s="8" customFormat="1" hidden="1">
      <c r="A658" s="17">
        <f t="shared" si="319"/>
        <v>3</v>
      </c>
      <c r="B658" s="68"/>
      <c r="C658" s="135" t="s">
        <v>141</v>
      </c>
      <c r="D658" s="59" t="s">
        <v>4</v>
      </c>
      <c r="E658" s="110"/>
      <c r="F658" s="110"/>
      <c r="G658" s="110"/>
      <c r="H658" s="110"/>
      <c r="I658" s="111">
        <f>SUM(F658:H658)</f>
        <v>0</v>
      </c>
      <c r="J658" s="110"/>
      <c r="K658" s="110"/>
      <c r="L658" s="110"/>
      <c r="M658" s="111">
        <f>SUM(J658:L658)</f>
        <v>0</v>
      </c>
      <c r="N658" s="110"/>
      <c r="O658" s="110"/>
      <c r="P658" s="110"/>
      <c r="Q658" s="111">
        <f>SUM(N658:P658)</f>
        <v>0</v>
      </c>
      <c r="R658" s="110"/>
      <c r="S658" s="110"/>
      <c r="T658" s="110"/>
      <c r="U658" s="111">
        <f>SUM(R658:T658)</f>
        <v>0</v>
      </c>
      <c r="V658" s="111">
        <f>I658+M658+Q658+U658</f>
        <v>0</v>
      </c>
      <c r="W658" s="111">
        <f t="shared" si="321"/>
        <v>0</v>
      </c>
      <c r="X658" s="179">
        <f t="shared" si="322"/>
        <v>0</v>
      </c>
    </row>
    <row r="659" spans="1:24" s="8" customFormat="1" hidden="1">
      <c r="A659" s="17">
        <f t="shared" si="319"/>
        <v>3</v>
      </c>
      <c r="B659" s="68"/>
      <c r="C659" s="80" t="s">
        <v>226</v>
      </c>
      <c r="D659" s="83" t="s">
        <v>227</v>
      </c>
      <c r="E659" s="109">
        <f>SUBTOTAL(9,E660:E664)</f>
        <v>0</v>
      </c>
      <c r="F659" s="109">
        <f t="shared" ref="F659:U659" si="326">SUBTOTAL(9,F660:F664)</f>
        <v>0</v>
      </c>
      <c r="G659" s="109">
        <f t="shared" si="326"/>
        <v>0</v>
      </c>
      <c r="H659" s="109">
        <f t="shared" si="326"/>
        <v>0</v>
      </c>
      <c r="I659" s="109">
        <f t="shared" si="326"/>
        <v>0</v>
      </c>
      <c r="J659" s="109">
        <f t="shared" si="326"/>
        <v>0</v>
      </c>
      <c r="K659" s="109">
        <f t="shared" si="326"/>
        <v>0</v>
      </c>
      <c r="L659" s="109">
        <f t="shared" si="326"/>
        <v>0</v>
      </c>
      <c r="M659" s="109">
        <f t="shared" si="326"/>
        <v>0</v>
      </c>
      <c r="N659" s="109">
        <f t="shared" si="326"/>
        <v>0</v>
      </c>
      <c r="O659" s="109">
        <f t="shared" si="326"/>
        <v>0</v>
      </c>
      <c r="P659" s="109">
        <f t="shared" si="326"/>
        <v>0</v>
      </c>
      <c r="Q659" s="109">
        <f t="shared" si="326"/>
        <v>0</v>
      </c>
      <c r="R659" s="109">
        <f t="shared" si="326"/>
        <v>0</v>
      </c>
      <c r="S659" s="109">
        <f t="shared" si="326"/>
        <v>0</v>
      </c>
      <c r="T659" s="109">
        <f t="shared" si="326"/>
        <v>0</v>
      </c>
      <c r="U659" s="109">
        <f t="shared" si="326"/>
        <v>0</v>
      </c>
      <c r="V659" s="109">
        <f>SUBTOTAL(9,V660:V664)</f>
        <v>0</v>
      </c>
      <c r="W659" s="112">
        <f t="shared" si="321"/>
        <v>0</v>
      </c>
      <c r="X659" s="179">
        <f t="shared" si="322"/>
        <v>0</v>
      </c>
    </row>
    <row r="660" spans="1:24" s="8" customFormat="1" ht="25.5" hidden="1">
      <c r="A660" s="17">
        <f t="shared" si="319"/>
        <v>3</v>
      </c>
      <c r="B660" s="68"/>
      <c r="C660" s="136" t="s">
        <v>140</v>
      </c>
      <c r="D660" s="83" t="s">
        <v>131</v>
      </c>
      <c r="E660" s="110"/>
      <c r="F660" s="110"/>
      <c r="G660" s="110"/>
      <c r="H660" s="110"/>
      <c r="I660" s="111">
        <f t="shared" ref="I660:I676" si="327">SUM(F660:H660)</f>
        <v>0</v>
      </c>
      <c r="J660" s="110"/>
      <c r="K660" s="110"/>
      <c r="L660" s="110"/>
      <c r="M660" s="111">
        <f t="shared" ref="M660:M676" si="328">SUM(J660:L660)</f>
        <v>0</v>
      </c>
      <c r="N660" s="110"/>
      <c r="O660" s="110"/>
      <c r="P660" s="110"/>
      <c r="Q660" s="111">
        <f t="shared" ref="Q660:Q676" si="329">SUM(N660:P660)</f>
        <v>0</v>
      </c>
      <c r="R660" s="110"/>
      <c r="S660" s="110"/>
      <c r="T660" s="110"/>
      <c r="U660" s="111">
        <f t="shared" ref="U660:U676" si="330">SUM(R660:T660)</f>
        <v>0</v>
      </c>
      <c r="V660" s="111">
        <f t="shared" ref="V660:V670" si="331">I660+M660+Q660+U660</f>
        <v>0</v>
      </c>
      <c r="W660" s="111">
        <f t="shared" si="321"/>
        <v>0</v>
      </c>
      <c r="X660" s="179">
        <f t="shared" si="322"/>
        <v>0</v>
      </c>
    </row>
    <row r="661" spans="1:24" s="8" customFormat="1" ht="25.5" hidden="1">
      <c r="A661" s="17">
        <f t="shared" si="319"/>
        <v>3</v>
      </c>
      <c r="B661" s="68"/>
      <c r="C661" s="134" t="s">
        <v>136</v>
      </c>
      <c r="D661" s="83" t="s">
        <v>132</v>
      </c>
      <c r="E661" s="110"/>
      <c r="F661" s="110"/>
      <c r="G661" s="110"/>
      <c r="H661" s="110"/>
      <c r="I661" s="111">
        <f>SUM(F661:H661)</f>
        <v>0</v>
      </c>
      <c r="J661" s="110"/>
      <c r="K661" s="110"/>
      <c r="L661" s="110"/>
      <c r="M661" s="111">
        <f>SUM(J661:L661)</f>
        <v>0</v>
      </c>
      <c r="N661" s="110"/>
      <c r="O661" s="110"/>
      <c r="P661" s="110"/>
      <c r="Q661" s="111">
        <f>SUM(N661:P661)</f>
        <v>0</v>
      </c>
      <c r="R661" s="110"/>
      <c r="S661" s="110"/>
      <c r="T661" s="110"/>
      <c r="U661" s="111">
        <f>SUM(R661:T661)</f>
        <v>0</v>
      </c>
      <c r="V661" s="111">
        <f t="shared" si="331"/>
        <v>0</v>
      </c>
      <c r="W661" s="111">
        <f t="shared" si="321"/>
        <v>0</v>
      </c>
      <c r="X661" s="179">
        <f t="shared" si="322"/>
        <v>0</v>
      </c>
    </row>
    <row r="662" spans="1:24" s="8" customFormat="1" hidden="1">
      <c r="A662" s="17">
        <f t="shared" si="319"/>
        <v>3</v>
      </c>
      <c r="B662" s="68"/>
      <c r="C662" s="134" t="s">
        <v>137</v>
      </c>
      <c r="D662" s="83" t="s">
        <v>133</v>
      </c>
      <c r="E662" s="110"/>
      <c r="F662" s="110"/>
      <c r="G662" s="110"/>
      <c r="H662" s="110"/>
      <c r="I662" s="111">
        <f t="shared" si="327"/>
        <v>0</v>
      </c>
      <c r="J662" s="110"/>
      <c r="K662" s="110"/>
      <c r="L662" s="110"/>
      <c r="M662" s="111">
        <f t="shared" si="328"/>
        <v>0</v>
      </c>
      <c r="N662" s="110"/>
      <c r="O662" s="110"/>
      <c r="P662" s="110"/>
      <c r="Q662" s="111">
        <f t="shared" si="329"/>
        <v>0</v>
      </c>
      <c r="R662" s="110"/>
      <c r="S662" s="110"/>
      <c r="T662" s="110"/>
      <c r="U662" s="111">
        <f t="shared" si="330"/>
        <v>0</v>
      </c>
      <c r="V662" s="111">
        <f t="shared" si="331"/>
        <v>0</v>
      </c>
      <c r="W662" s="111">
        <f t="shared" si="321"/>
        <v>0</v>
      </c>
      <c r="X662" s="179">
        <f t="shared" si="322"/>
        <v>0</v>
      </c>
    </row>
    <row r="663" spans="1:24" s="8" customFormat="1" ht="25.5" hidden="1">
      <c r="A663" s="17">
        <f t="shared" si="319"/>
        <v>3</v>
      </c>
      <c r="B663" s="68"/>
      <c r="C663" s="134" t="s">
        <v>665</v>
      </c>
      <c r="D663" s="83" t="s">
        <v>134</v>
      </c>
      <c r="E663" s="110"/>
      <c r="F663" s="110"/>
      <c r="G663" s="110"/>
      <c r="H663" s="110"/>
      <c r="I663" s="111">
        <f t="shared" si="327"/>
        <v>0</v>
      </c>
      <c r="J663" s="110"/>
      <c r="K663" s="110"/>
      <c r="L663" s="110"/>
      <c r="M663" s="111">
        <f t="shared" si="328"/>
        <v>0</v>
      </c>
      <c r="N663" s="110"/>
      <c r="O663" s="110"/>
      <c r="P663" s="110"/>
      <c r="Q663" s="111">
        <f t="shared" si="329"/>
        <v>0</v>
      </c>
      <c r="R663" s="110"/>
      <c r="S663" s="110"/>
      <c r="T663" s="110"/>
      <c r="U663" s="111">
        <f t="shared" si="330"/>
        <v>0</v>
      </c>
      <c r="V663" s="111">
        <f t="shared" si="331"/>
        <v>0</v>
      </c>
      <c r="W663" s="111">
        <f t="shared" si="321"/>
        <v>0</v>
      </c>
      <c r="X663" s="179">
        <f t="shared" si="322"/>
        <v>0</v>
      </c>
    </row>
    <row r="664" spans="1:24" s="8" customFormat="1" ht="25.5" hidden="1">
      <c r="A664" s="17">
        <f t="shared" si="319"/>
        <v>3</v>
      </c>
      <c r="B664" s="68"/>
      <c r="C664" s="134" t="s">
        <v>138</v>
      </c>
      <c r="D664" s="83" t="s">
        <v>135</v>
      </c>
      <c r="E664" s="110"/>
      <c r="F664" s="110"/>
      <c r="G664" s="110"/>
      <c r="H664" s="110"/>
      <c r="I664" s="111">
        <f t="shared" si="327"/>
        <v>0</v>
      </c>
      <c r="J664" s="110"/>
      <c r="K664" s="110"/>
      <c r="L664" s="110"/>
      <c r="M664" s="111">
        <f t="shared" si="328"/>
        <v>0</v>
      </c>
      <c r="N664" s="110"/>
      <c r="O664" s="110"/>
      <c r="P664" s="110"/>
      <c r="Q664" s="111">
        <f t="shared" si="329"/>
        <v>0</v>
      </c>
      <c r="R664" s="110"/>
      <c r="S664" s="110"/>
      <c r="T664" s="110"/>
      <c r="U664" s="111">
        <f t="shared" si="330"/>
        <v>0</v>
      </c>
      <c r="V664" s="111">
        <f t="shared" si="331"/>
        <v>0</v>
      </c>
      <c r="W664" s="111">
        <f t="shared" si="321"/>
        <v>0</v>
      </c>
      <c r="X664" s="179">
        <f t="shared" si="322"/>
        <v>0</v>
      </c>
    </row>
    <row r="665" spans="1:24" s="8" customFormat="1" hidden="1">
      <c r="A665" s="17">
        <f t="shared" si="319"/>
        <v>3</v>
      </c>
      <c r="B665" s="68"/>
      <c r="C665" s="79" t="s">
        <v>139</v>
      </c>
      <c r="D665" s="83" t="s">
        <v>6</v>
      </c>
      <c r="E665" s="110"/>
      <c r="F665" s="110"/>
      <c r="G665" s="110"/>
      <c r="H665" s="110"/>
      <c r="I665" s="111">
        <f t="shared" si="327"/>
        <v>0</v>
      </c>
      <c r="J665" s="110"/>
      <c r="K665" s="110"/>
      <c r="L665" s="110"/>
      <c r="M665" s="111">
        <f t="shared" si="328"/>
        <v>0</v>
      </c>
      <c r="N665" s="110"/>
      <c r="O665" s="110"/>
      <c r="P665" s="110"/>
      <c r="Q665" s="111">
        <f t="shared" si="329"/>
        <v>0</v>
      </c>
      <c r="R665" s="110"/>
      <c r="S665" s="110"/>
      <c r="T665" s="110"/>
      <c r="U665" s="111">
        <f t="shared" si="330"/>
        <v>0</v>
      </c>
      <c r="V665" s="111">
        <f t="shared" si="331"/>
        <v>0</v>
      </c>
      <c r="W665" s="111">
        <f t="shared" si="321"/>
        <v>0</v>
      </c>
      <c r="X665" s="179">
        <f t="shared" si="322"/>
        <v>0</v>
      </c>
    </row>
    <row r="666" spans="1:24" s="8" customFormat="1" hidden="1">
      <c r="A666" s="17">
        <f t="shared" si="319"/>
        <v>3</v>
      </c>
      <c r="B666" s="68"/>
      <c r="C666" s="86" t="s">
        <v>95</v>
      </c>
      <c r="D666" s="59" t="s">
        <v>7</v>
      </c>
      <c r="E666" s="110"/>
      <c r="F666" s="110"/>
      <c r="G666" s="110"/>
      <c r="H666" s="110"/>
      <c r="I666" s="111">
        <f t="shared" si="327"/>
        <v>0</v>
      </c>
      <c r="J666" s="110"/>
      <c r="K666" s="110"/>
      <c r="L666" s="110"/>
      <c r="M666" s="111">
        <f t="shared" si="328"/>
        <v>0</v>
      </c>
      <c r="N666" s="110"/>
      <c r="O666" s="110"/>
      <c r="P666" s="110"/>
      <c r="Q666" s="111">
        <f t="shared" si="329"/>
        <v>0</v>
      </c>
      <c r="R666" s="110"/>
      <c r="S666" s="110"/>
      <c r="T666" s="110"/>
      <c r="U666" s="111">
        <f t="shared" si="330"/>
        <v>0</v>
      </c>
      <c r="V666" s="111">
        <f t="shared" si="331"/>
        <v>0</v>
      </c>
      <c r="W666" s="111">
        <f t="shared" si="321"/>
        <v>0</v>
      </c>
      <c r="X666" s="179">
        <f t="shared" si="322"/>
        <v>0</v>
      </c>
    </row>
    <row r="667" spans="1:24" s="8" customFormat="1" hidden="1">
      <c r="A667" s="17">
        <f t="shared" si="319"/>
        <v>3</v>
      </c>
      <c r="B667" s="68"/>
      <c r="C667" s="86" t="s">
        <v>278</v>
      </c>
      <c r="D667" s="59" t="s">
        <v>12</v>
      </c>
      <c r="E667" s="110"/>
      <c r="F667" s="110"/>
      <c r="G667" s="110"/>
      <c r="H667" s="110"/>
      <c r="I667" s="111">
        <f t="shared" si="327"/>
        <v>0</v>
      </c>
      <c r="J667" s="110"/>
      <c r="K667" s="110"/>
      <c r="L667" s="110"/>
      <c r="M667" s="111">
        <f t="shared" si="328"/>
        <v>0</v>
      </c>
      <c r="N667" s="110"/>
      <c r="O667" s="110"/>
      <c r="P667" s="110"/>
      <c r="Q667" s="111">
        <f t="shared" si="329"/>
        <v>0</v>
      </c>
      <c r="R667" s="110"/>
      <c r="S667" s="110"/>
      <c r="T667" s="110"/>
      <c r="U667" s="111">
        <f t="shared" si="330"/>
        <v>0</v>
      </c>
      <c r="V667" s="111">
        <f t="shared" si="331"/>
        <v>0</v>
      </c>
      <c r="W667" s="111">
        <f t="shared" si="321"/>
        <v>0</v>
      </c>
      <c r="X667" s="179">
        <f t="shared" si="322"/>
        <v>0</v>
      </c>
    </row>
    <row r="668" spans="1:24" s="8" customFormat="1" hidden="1">
      <c r="A668" s="17">
        <f t="shared" si="319"/>
        <v>3</v>
      </c>
      <c r="B668" s="69"/>
      <c r="C668" s="73" t="s">
        <v>98</v>
      </c>
      <c r="D668" s="70" t="s">
        <v>28</v>
      </c>
      <c r="E668" s="110"/>
      <c r="F668" s="110"/>
      <c r="G668" s="110"/>
      <c r="H668" s="110"/>
      <c r="I668" s="111">
        <f t="shared" si="327"/>
        <v>0</v>
      </c>
      <c r="J668" s="110"/>
      <c r="K668" s="110"/>
      <c r="L668" s="110"/>
      <c r="M668" s="111">
        <f t="shared" si="328"/>
        <v>0</v>
      </c>
      <c r="N668" s="110"/>
      <c r="O668" s="110"/>
      <c r="P668" s="110"/>
      <c r="Q668" s="111">
        <f t="shared" si="329"/>
        <v>0</v>
      </c>
      <c r="R668" s="110"/>
      <c r="S668" s="110"/>
      <c r="T668" s="110"/>
      <c r="U668" s="111">
        <f t="shared" si="330"/>
        <v>0</v>
      </c>
      <c r="V668" s="111">
        <f t="shared" si="331"/>
        <v>0</v>
      </c>
      <c r="W668" s="111">
        <f t="shared" si="321"/>
        <v>0</v>
      </c>
      <c r="X668" s="179">
        <f t="shared" si="322"/>
        <v>0</v>
      </c>
    </row>
    <row r="669" spans="1:24" s="8" customFormat="1" hidden="1">
      <c r="A669" s="17">
        <f t="shared" si="319"/>
        <v>3</v>
      </c>
      <c r="B669" s="69"/>
      <c r="C669" s="73" t="s">
        <v>116</v>
      </c>
      <c r="D669" s="71" t="s">
        <v>22</v>
      </c>
      <c r="E669" s="110"/>
      <c r="F669" s="110"/>
      <c r="G669" s="110"/>
      <c r="H669" s="110"/>
      <c r="I669" s="111">
        <f t="shared" si="327"/>
        <v>0</v>
      </c>
      <c r="J669" s="110"/>
      <c r="K669" s="110"/>
      <c r="L669" s="110"/>
      <c r="M669" s="111">
        <f t="shared" si="328"/>
        <v>0</v>
      </c>
      <c r="N669" s="110"/>
      <c r="O669" s="110"/>
      <c r="P669" s="110"/>
      <c r="Q669" s="111">
        <f t="shared" si="329"/>
        <v>0</v>
      </c>
      <c r="R669" s="110"/>
      <c r="S669" s="110"/>
      <c r="T669" s="110"/>
      <c r="U669" s="111">
        <f t="shared" si="330"/>
        <v>0</v>
      </c>
      <c r="V669" s="111">
        <f t="shared" si="331"/>
        <v>0</v>
      </c>
      <c r="W669" s="111">
        <f t="shared" si="321"/>
        <v>0</v>
      </c>
      <c r="X669" s="179">
        <f t="shared" si="322"/>
        <v>0</v>
      </c>
    </row>
    <row r="670" spans="1:24" s="8" customFormat="1" hidden="1">
      <c r="A670" s="17">
        <f t="shared" si="319"/>
        <v>3</v>
      </c>
      <c r="B670" s="69"/>
      <c r="C670" s="73" t="s">
        <v>97</v>
      </c>
      <c r="D670" s="70" t="s">
        <v>24</v>
      </c>
      <c r="E670" s="110"/>
      <c r="F670" s="110"/>
      <c r="G670" s="110"/>
      <c r="H670" s="110"/>
      <c r="I670" s="111">
        <f t="shared" si="327"/>
        <v>0</v>
      </c>
      <c r="J670" s="110"/>
      <c r="K670" s="110"/>
      <c r="L670" s="110"/>
      <c r="M670" s="111">
        <f t="shared" si="328"/>
        <v>0</v>
      </c>
      <c r="N670" s="110"/>
      <c r="O670" s="110"/>
      <c r="P670" s="110"/>
      <c r="Q670" s="111">
        <f t="shared" si="329"/>
        <v>0</v>
      </c>
      <c r="R670" s="110"/>
      <c r="S670" s="110"/>
      <c r="T670" s="110"/>
      <c r="U670" s="111">
        <f t="shared" si="330"/>
        <v>0</v>
      </c>
      <c r="V670" s="111">
        <f t="shared" si="331"/>
        <v>0</v>
      </c>
      <c r="W670" s="111">
        <f t="shared" si="321"/>
        <v>0</v>
      </c>
      <c r="X670" s="179">
        <f t="shared" si="322"/>
        <v>0</v>
      </c>
    </row>
    <row r="671" spans="1:24" s="8" customFormat="1" hidden="1">
      <c r="A671" s="17">
        <f t="shared" si="319"/>
        <v>3</v>
      </c>
      <c r="B671" s="28"/>
      <c r="C671" s="74" t="s">
        <v>405</v>
      </c>
      <c r="D671" s="82"/>
      <c r="E671" s="109">
        <f>SUBTOTAL(9,E672:E675)</f>
        <v>0</v>
      </c>
      <c r="F671" s="109">
        <f t="shared" ref="F671:U671" si="332">SUBTOTAL(9,F672:F675)</f>
        <v>0</v>
      </c>
      <c r="G671" s="109">
        <f t="shared" si="332"/>
        <v>0</v>
      </c>
      <c r="H671" s="109">
        <f t="shared" si="332"/>
        <v>0</v>
      </c>
      <c r="I671" s="109">
        <f t="shared" si="332"/>
        <v>0</v>
      </c>
      <c r="J671" s="109">
        <f t="shared" si="332"/>
        <v>0</v>
      </c>
      <c r="K671" s="109">
        <f t="shared" si="332"/>
        <v>0</v>
      </c>
      <c r="L671" s="109">
        <f t="shared" si="332"/>
        <v>0</v>
      </c>
      <c r="M671" s="109">
        <f t="shared" si="332"/>
        <v>0</v>
      </c>
      <c r="N671" s="109">
        <f t="shared" si="332"/>
        <v>0</v>
      </c>
      <c r="O671" s="109">
        <f t="shared" si="332"/>
        <v>0</v>
      </c>
      <c r="P671" s="109">
        <f t="shared" si="332"/>
        <v>0</v>
      </c>
      <c r="Q671" s="109">
        <f t="shared" si="332"/>
        <v>0</v>
      </c>
      <c r="R671" s="109">
        <f t="shared" si="332"/>
        <v>0</v>
      </c>
      <c r="S671" s="109">
        <f t="shared" si="332"/>
        <v>0</v>
      </c>
      <c r="T671" s="109">
        <f t="shared" si="332"/>
        <v>0</v>
      </c>
      <c r="U671" s="109">
        <f t="shared" si="332"/>
        <v>0</v>
      </c>
      <c r="V671" s="109">
        <f>SUBTOTAL(9,V672:V675)</f>
        <v>0</v>
      </c>
      <c r="W671" s="112">
        <f t="shared" si="321"/>
        <v>0</v>
      </c>
      <c r="X671" s="179">
        <f t="shared" si="322"/>
        <v>0</v>
      </c>
    </row>
    <row r="672" spans="1:24" s="8" customFormat="1" hidden="1">
      <c r="A672" s="17">
        <f t="shared" si="319"/>
        <v>3</v>
      </c>
      <c r="B672" s="69"/>
      <c r="C672" s="102" t="s">
        <v>406</v>
      </c>
      <c r="D672" s="70" t="s">
        <v>118</v>
      </c>
      <c r="E672" s="110"/>
      <c r="F672" s="110"/>
      <c r="G672" s="110"/>
      <c r="H672" s="110"/>
      <c r="I672" s="111">
        <f t="shared" si="327"/>
        <v>0</v>
      </c>
      <c r="J672" s="110"/>
      <c r="K672" s="110"/>
      <c r="L672" s="110"/>
      <c r="M672" s="111">
        <f t="shared" si="328"/>
        <v>0</v>
      </c>
      <c r="N672" s="110"/>
      <c r="O672" s="110"/>
      <c r="P672" s="110"/>
      <c r="Q672" s="111">
        <f t="shared" si="329"/>
        <v>0</v>
      </c>
      <c r="R672" s="110"/>
      <c r="S672" s="110"/>
      <c r="T672" s="110"/>
      <c r="U672" s="111">
        <f t="shared" si="330"/>
        <v>0</v>
      </c>
      <c r="V672" s="111">
        <f>I672+M672+Q672+U672</f>
        <v>0</v>
      </c>
      <c r="W672" s="111">
        <f t="shared" si="321"/>
        <v>0</v>
      </c>
      <c r="X672" s="179">
        <f t="shared" si="322"/>
        <v>0</v>
      </c>
    </row>
    <row r="673" spans="1:24" s="8" customFormat="1" ht="25.5" hidden="1">
      <c r="A673" s="17">
        <f t="shared" si="319"/>
        <v>3</v>
      </c>
      <c r="B673" s="69"/>
      <c r="C673" s="107" t="s">
        <v>407</v>
      </c>
      <c r="D673" s="71" t="s">
        <v>143</v>
      </c>
      <c r="E673" s="110"/>
      <c r="F673" s="110"/>
      <c r="G673" s="110"/>
      <c r="H673" s="110"/>
      <c r="I673" s="111">
        <f t="shared" si="327"/>
        <v>0</v>
      </c>
      <c r="J673" s="110"/>
      <c r="K673" s="110"/>
      <c r="L673" s="110"/>
      <c r="M673" s="111">
        <f t="shared" si="328"/>
        <v>0</v>
      </c>
      <c r="N673" s="110"/>
      <c r="O673" s="110"/>
      <c r="P673" s="110"/>
      <c r="Q673" s="111">
        <f t="shared" si="329"/>
        <v>0</v>
      </c>
      <c r="R673" s="110"/>
      <c r="S673" s="110"/>
      <c r="T673" s="110"/>
      <c r="U673" s="111">
        <f t="shared" si="330"/>
        <v>0</v>
      </c>
      <c r="V673" s="111">
        <f>I673+M673+Q673+U673</f>
        <v>0</v>
      </c>
      <c r="W673" s="111">
        <f t="shared" si="321"/>
        <v>0</v>
      </c>
      <c r="X673" s="179">
        <f t="shared" si="322"/>
        <v>0</v>
      </c>
    </row>
    <row r="674" spans="1:24" s="8" customFormat="1" hidden="1">
      <c r="A674" s="17">
        <f t="shared" si="319"/>
        <v>3</v>
      </c>
      <c r="B674" s="69"/>
      <c r="C674" s="188" t="s">
        <v>428</v>
      </c>
      <c r="D674" s="189" t="s">
        <v>429</v>
      </c>
      <c r="E674" s="110"/>
      <c r="F674" s="110"/>
      <c r="G674" s="110"/>
      <c r="H674" s="110"/>
      <c r="I674" s="111">
        <f t="shared" si="327"/>
        <v>0</v>
      </c>
      <c r="J674" s="110"/>
      <c r="K674" s="110"/>
      <c r="L674" s="110"/>
      <c r="M674" s="111">
        <f t="shared" si="328"/>
        <v>0</v>
      </c>
      <c r="N674" s="110"/>
      <c r="O674" s="110"/>
      <c r="P674" s="110"/>
      <c r="Q674" s="111">
        <f t="shared" si="329"/>
        <v>0</v>
      </c>
      <c r="R674" s="110"/>
      <c r="S674" s="110"/>
      <c r="T674" s="110"/>
      <c r="U674" s="111">
        <f t="shared" si="330"/>
        <v>0</v>
      </c>
      <c r="V674" s="111">
        <f>I674+M674+Q674+U674</f>
        <v>0</v>
      </c>
      <c r="W674" s="111">
        <f t="shared" si="321"/>
        <v>0</v>
      </c>
      <c r="X674" s="179">
        <f t="shared" si="322"/>
        <v>0</v>
      </c>
    </row>
    <row r="675" spans="1:24" s="8" customFormat="1" ht="25.5" hidden="1">
      <c r="A675" s="17">
        <f t="shared" si="319"/>
        <v>3</v>
      </c>
      <c r="B675" s="69"/>
      <c r="C675" s="102" t="s">
        <v>427</v>
      </c>
      <c r="D675" s="71" t="s">
        <v>26</v>
      </c>
      <c r="E675" s="110"/>
      <c r="F675" s="110"/>
      <c r="G675" s="110"/>
      <c r="H675" s="110"/>
      <c r="I675" s="111">
        <f t="shared" si="327"/>
        <v>0</v>
      </c>
      <c r="J675" s="110"/>
      <c r="K675" s="110"/>
      <c r="L675" s="110"/>
      <c r="M675" s="111">
        <f t="shared" si="328"/>
        <v>0</v>
      </c>
      <c r="N675" s="110"/>
      <c r="O675" s="110"/>
      <c r="P675" s="110"/>
      <c r="Q675" s="111">
        <f t="shared" si="329"/>
        <v>0</v>
      </c>
      <c r="R675" s="110"/>
      <c r="S675" s="110"/>
      <c r="T675" s="110"/>
      <c r="U675" s="111">
        <f t="shared" si="330"/>
        <v>0</v>
      </c>
      <c r="V675" s="111">
        <f>I675+M675+Q675+U675</f>
        <v>0</v>
      </c>
      <c r="W675" s="111">
        <f t="shared" si="321"/>
        <v>0</v>
      </c>
      <c r="X675" s="179">
        <f t="shared" si="322"/>
        <v>0</v>
      </c>
    </row>
    <row r="676" spans="1:24" s="8" customFormat="1" ht="25.5" hidden="1">
      <c r="A676" s="17">
        <f t="shared" si="319"/>
        <v>3</v>
      </c>
      <c r="B676" s="69"/>
      <c r="C676" s="74" t="s">
        <v>117</v>
      </c>
      <c r="D676" s="71" t="s">
        <v>27</v>
      </c>
      <c r="E676" s="110"/>
      <c r="F676" s="110"/>
      <c r="G676" s="110"/>
      <c r="H676" s="110"/>
      <c r="I676" s="111">
        <f t="shared" si="327"/>
        <v>0</v>
      </c>
      <c r="J676" s="110"/>
      <c r="K676" s="110"/>
      <c r="L676" s="110"/>
      <c r="M676" s="111">
        <f t="shared" si="328"/>
        <v>0</v>
      </c>
      <c r="N676" s="110"/>
      <c r="O676" s="110"/>
      <c r="P676" s="110"/>
      <c r="Q676" s="111">
        <f t="shared" si="329"/>
        <v>0</v>
      </c>
      <c r="R676" s="110"/>
      <c r="S676" s="110"/>
      <c r="T676" s="110"/>
      <c r="U676" s="111">
        <f t="shared" si="330"/>
        <v>0</v>
      </c>
      <c r="V676" s="111">
        <f>I676+M676+Q676+U676</f>
        <v>0</v>
      </c>
      <c r="W676" s="111">
        <f t="shared" si="321"/>
        <v>0</v>
      </c>
      <c r="X676" s="179">
        <f t="shared" si="322"/>
        <v>0</v>
      </c>
    </row>
    <row r="677" spans="1:24" s="8" customFormat="1" hidden="1">
      <c r="A677" s="17">
        <f t="shared" si="319"/>
        <v>3</v>
      </c>
      <c r="B677" s="27" t="s">
        <v>14</v>
      </c>
      <c r="C677" s="75" t="s">
        <v>279</v>
      </c>
      <c r="D677" s="71" t="s">
        <v>216</v>
      </c>
      <c r="E677" s="109">
        <f>SUBTOTAL(9,E678:E679)</f>
        <v>0</v>
      </c>
      <c r="F677" s="109">
        <f t="shared" ref="F677:U677" si="333">SUBTOTAL(9,F678:F679)</f>
        <v>0</v>
      </c>
      <c r="G677" s="109">
        <f t="shared" si="333"/>
        <v>0</v>
      </c>
      <c r="H677" s="109">
        <f t="shared" si="333"/>
        <v>0</v>
      </c>
      <c r="I677" s="109">
        <f t="shared" si="333"/>
        <v>0</v>
      </c>
      <c r="J677" s="109">
        <f t="shared" si="333"/>
        <v>0</v>
      </c>
      <c r="K677" s="109">
        <f t="shared" si="333"/>
        <v>0</v>
      </c>
      <c r="L677" s="109">
        <f t="shared" si="333"/>
        <v>0</v>
      </c>
      <c r="M677" s="109">
        <f t="shared" si="333"/>
        <v>0</v>
      </c>
      <c r="N677" s="109">
        <f t="shared" si="333"/>
        <v>0</v>
      </c>
      <c r="O677" s="109">
        <f t="shared" si="333"/>
        <v>0</v>
      </c>
      <c r="P677" s="109">
        <f t="shared" si="333"/>
        <v>0</v>
      </c>
      <c r="Q677" s="109">
        <f t="shared" si="333"/>
        <v>0</v>
      </c>
      <c r="R677" s="109">
        <f t="shared" si="333"/>
        <v>0</v>
      </c>
      <c r="S677" s="109">
        <f t="shared" si="333"/>
        <v>0</v>
      </c>
      <c r="T677" s="109">
        <f t="shared" si="333"/>
        <v>0</v>
      </c>
      <c r="U677" s="109">
        <f t="shared" si="333"/>
        <v>0</v>
      </c>
      <c r="V677" s="109">
        <f>SUBTOTAL(9,V678:V679)</f>
        <v>0</v>
      </c>
      <c r="W677" s="112">
        <f t="shared" si="321"/>
        <v>0</v>
      </c>
      <c r="X677" s="179">
        <f t="shared" si="322"/>
        <v>0</v>
      </c>
    </row>
    <row r="678" spans="1:24" s="8" customFormat="1" hidden="1">
      <c r="A678" s="17">
        <f t="shared" si="319"/>
        <v>3</v>
      </c>
      <c r="B678" s="69"/>
      <c r="C678" s="73" t="s">
        <v>305</v>
      </c>
      <c r="D678" s="70" t="s">
        <v>306</v>
      </c>
      <c r="E678" s="110"/>
      <c r="F678" s="110"/>
      <c r="G678" s="110"/>
      <c r="H678" s="110"/>
      <c r="I678" s="111">
        <f>SUM(F678:H678)</f>
        <v>0</v>
      </c>
      <c r="J678" s="110"/>
      <c r="K678" s="110"/>
      <c r="L678" s="110"/>
      <c r="M678" s="111">
        <f>SUM(J678:L678)</f>
        <v>0</v>
      </c>
      <c r="N678" s="110"/>
      <c r="O678" s="110"/>
      <c r="P678" s="110"/>
      <c r="Q678" s="111">
        <f>SUM(N678:P678)</f>
        <v>0</v>
      </c>
      <c r="R678" s="110"/>
      <c r="S678" s="110"/>
      <c r="T678" s="110"/>
      <c r="U678" s="111">
        <f>SUM(R678:T678)</f>
        <v>0</v>
      </c>
      <c r="V678" s="111">
        <f>I678+M678+Q678+U678</f>
        <v>0</v>
      </c>
      <c r="W678" s="111">
        <f t="shared" si="321"/>
        <v>0</v>
      </c>
      <c r="X678" s="179">
        <f t="shared" si="322"/>
        <v>0</v>
      </c>
    </row>
    <row r="679" spans="1:24" s="8" customFormat="1" hidden="1">
      <c r="A679" s="17">
        <f t="shared" si="319"/>
        <v>3</v>
      </c>
      <c r="B679" s="69"/>
      <c r="C679" s="73" t="s">
        <v>307</v>
      </c>
      <c r="D679" s="70" t="s">
        <v>308</v>
      </c>
      <c r="E679" s="110"/>
      <c r="F679" s="110"/>
      <c r="G679" s="110"/>
      <c r="H679" s="110"/>
      <c r="I679" s="111">
        <f>SUM(F679:H679)</f>
        <v>0</v>
      </c>
      <c r="J679" s="110"/>
      <c r="K679" s="110"/>
      <c r="L679" s="110"/>
      <c r="M679" s="111">
        <f>SUM(J679:L679)</f>
        <v>0</v>
      </c>
      <c r="N679" s="110"/>
      <c r="O679" s="110"/>
      <c r="P679" s="110"/>
      <c r="Q679" s="111">
        <f>SUM(N679:P679)</f>
        <v>0</v>
      </c>
      <c r="R679" s="110"/>
      <c r="S679" s="110"/>
      <c r="T679" s="110"/>
      <c r="U679" s="111">
        <f>SUM(R679:T679)</f>
        <v>0</v>
      </c>
      <c r="V679" s="111">
        <f>I679+M679+Q679+U679</f>
        <v>0</v>
      </c>
      <c r="W679" s="111">
        <f t="shared" si="321"/>
        <v>0</v>
      </c>
      <c r="X679" s="179">
        <f t="shared" si="322"/>
        <v>0</v>
      </c>
    </row>
    <row r="680" spans="1:24" s="8" customFormat="1" hidden="1">
      <c r="A680" s="17">
        <f t="shared" si="319"/>
        <v>3</v>
      </c>
      <c r="B680" s="27" t="s">
        <v>25</v>
      </c>
      <c r="C680" s="75" t="s">
        <v>119</v>
      </c>
      <c r="D680" s="71"/>
      <c r="E680" s="109">
        <f>SUBTOTAL(9,E681:E685)</f>
        <v>0</v>
      </c>
      <c r="F680" s="109">
        <f t="shared" ref="F680:U680" si="334">SUBTOTAL(9,F681:F685)</f>
        <v>0</v>
      </c>
      <c r="G680" s="109">
        <f t="shared" si="334"/>
        <v>0</v>
      </c>
      <c r="H680" s="109">
        <f t="shared" si="334"/>
        <v>0</v>
      </c>
      <c r="I680" s="109">
        <f t="shared" si="334"/>
        <v>0</v>
      </c>
      <c r="J680" s="109">
        <f t="shared" si="334"/>
        <v>0</v>
      </c>
      <c r="K680" s="109">
        <f t="shared" si="334"/>
        <v>0</v>
      </c>
      <c r="L680" s="109">
        <f t="shared" si="334"/>
        <v>0</v>
      </c>
      <c r="M680" s="109">
        <f t="shared" si="334"/>
        <v>0</v>
      </c>
      <c r="N680" s="109">
        <f t="shared" si="334"/>
        <v>0</v>
      </c>
      <c r="O680" s="109">
        <f t="shared" si="334"/>
        <v>0</v>
      </c>
      <c r="P680" s="109">
        <f t="shared" si="334"/>
        <v>0</v>
      </c>
      <c r="Q680" s="109">
        <f t="shared" si="334"/>
        <v>0</v>
      </c>
      <c r="R680" s="109">
        <f t="shared" si="334"/>
        <v>0</v>
      </c>
      <c r="S680" s="109">
        <f t="shared" si="334"/>
        <v>0</v>
      </c>
      <c r="T680" s="109">
        <f t="shared" si="334"/>
        <v>0</v>
      </c>
      <c r="U680" s="109">
        <f t="shared" si="334"/>
        <v>0</v>
      </c>
      <c r="V680" s="109">
        <f>SUBTOTAL(9,V681:V685)</f>
        <v>0</v>
      </c>
      <c r="W680" s="112">
        <f t="shared" si="321"/>
        <v>0</v>
      </c>
      <c r="X680" s="179">
        <f t="shared" si="322"/>
        <v>0</v>
      </c>
    </row>
    <row r="681" spans="1:24" s="8" customFormat="1" hidden="1">
      <c r="A681" s="17">
        <f t="shared" si="319"/>
        <v>3</v>
      </c>
      <c r="B681" s="69"/>
      <c r="C681" s="73" t="s">
        <v>180</v>
      </c>
      <c r="D681" s="70" t="s">
        <v>181</v>
      </c>
      <c r="E681" s="110"/>
      <c r="F681" s="110"/>
      <c r="G681" s="110"/>
      <c r="H681" s="110"/>
      <c r="I681" s="111">
        <f>SUM(F681:H681)</f>
        <v>0</v>
      </c>
      <c r="J681" s="110"/>
      <c r="K681" s="110"/>
      <c r="L681" s="110"/>
      <c r="M681" s="111">
        <f>SUM(J681:L681)</f>
        <v>0</v>
      </c>
      <c r="N681" s="110"/>
      <c r="O681" s="110"/>
      <c r="P681" s="110"/>
      <c r="Q681" s="111">
        <f>SUM(N681:P681)</f>
        <v>0</v>
      </c>
      <c r="R681" s="110"/>
      <c r="S681" s="110"/>
      <c r="T681" s="110"/>
      <c r="U681" s="111">
        <f>SUM(R681:T681)</f>
        <v>0</v>
      </c>
      <c r="V681" s="111">
        <f>I681+M681+Q681+U681</f>
        <v>0</v>
      </c>
      <c r="W681" s="111">
        <f t="shared" si="321"/>
        <v>0</v>
      </c>
      <c r="X681" s="179">
        <f t="shared" si="322"/>
        <v>0</v>
      </c>
    </row>
    <row r="682" spans="1:24" s="8" customFormat="1" hidden="1">
      <c r="A682" s="17">
        <f t="shared" si="319"/>
        <v>3</v>
      </c>
      <c r="B682" s="69"/>
      <c r="C682" s="73" t="s">
        <v>182</v>
      </c>
      <c r="D682" s="70" t="s">
        <v>183</v>
      </c>
      <c r="E682" s="110"/>
      <c r="F682" s="110"/>
      <c r="G682" s="110"/>
      <c r="H682" s="110"/>
      <c r="I682" s="111">
        <f>SUM(F682:H682)</f>
        <v>0</v>
      </c>
      <c r="J682" s="110"/>
      <c r="K682" s="110"/>
      <c r="L682" s="110"/>
      <c r="M682" s="111">
        <f>SUM(J682:L682)</f>
        <v>0</v>
      </c>
      <c r="N682" s="110"/>
      <c r="O682" s="110"/>
      <c r="P682" s="110"/>
      <c r="Q682" s="111">
        <f>SUM(N682:P682)</f>
        <v>0</v>
      </c>
      <c r="R682" s="110"/>
      <c r="S682" s="110"/>
      <c r="T682" s="110"/>
      <c r="U682" s="111">
        <f>SUM(R682:T682)</f>
        <v>0</v>
      </c>
      <c r="V682" s="111">
        <f>I682+M682+Q682+U682</f>
        <v>0</v>
      </c>
      <c r="W682" s="111">
        <f t="shared" si="321"/>
        <v>0</v>
      </c>
      <c r="X682" s="179">
        <f t="shared" si="322"/>
        <v>0</v>
      </c>
    </row>
    <row r="683" spans="1:24" s="8" customFormat="1" hidden="1">
      <c r="A683" s="17">
        <f t="shared" si="319"/>
        <v>3</v>
      </c>
      <c r="B683" s="69"/>
      <c r="C683" s="73" t="s">
        <v>184</v>
      </c>
      <c r="D683" s="70" t="s">
        <v>185</v>
      </c>
      <c r="E683" s="110"/>
      <c r="F683" s="110"/>
      <c r="G683" s="110"/>
      <c r="H683" s="110"/>
      <c r="I683" s="111">
        <f>SUM(F683:H683)</f>
        <v>0</v>
      </c>
      <c r="J683" s="110"/>
      <c r="K683" s="110"/>
      <c r="L683" s="110"/>
      <c r="M683" s="111">
        <f>SUM(J683:L683)</f>
        <v>0</v>
      </c>
      <c r="N683" s="110"/>
      <c r="O683" s="110"/>
      <c r="P683" s="110"/>
      <c r="Q683" s="111">
        <f>SUM(N683:P683)</f>
        <v>0</v>
      </c>
      <c r="R683" s="110"/>
      <c r="S683" s="110"/>
      <c r="T683" s="110"/>
      <c r="U683" s="111">
        <f>SUM(R683:T683)</f>
        <v>0</v>
      </c>
      <c r="V683" s="111">
        <f>I683+M683+Q683+U683</f>
        <v>0</v>
      </c>
      <c r="W683" s="111">
        <f t="shared" si="321"/>
        <v>0</v>
      </c>
      <c r="X683" s="179">
        <f t="shared" si="322"/>
        <v>0</v>
      </c>
    </row>
    <row r="684" spans="1:24" s="8" customFormat="1" hidden="1">
      <c r="A684" s="17">
        <f t="shared" si="319"/>
        <v>3</v>
      </c>
      <c r="B684" s="69"/>
      <c r="C684" s="73" t="s">
        <v>186</v>
      </c>
      <c r="D684" s="70" t="s">
        <v>187</v>
      </c>
      <c r="E684" s="110"/>
      <c r="F684" s="110"/>
      <c r="G684" s="110"/>
      <c r="H684" s="110"/>
      <c r="I684" s="111">
        <f>SUM(F684:H684)</f>
        <v>0</v>
      </c>
      <c r="J684" s="110"/>
      <c r="K684" s="110"/>
      <c r="L684" s="110"/>
      <c r="M684" s="111">
        <f>SUM(J684:L684)</f>
        <v>0</v>
      </c>
      <c r="N684" s="110"/>
      <c r="O684" s="110"/>
      <c r="P684" s="110"/>
      <c r="Q684" s="111">
        <f>SUM(N684:P684)</f>
        <v>0</v>
      </c>
      <c r="R684" s="110"/>
      <c r="S684" s="110"/>
      <c r="T684" s="110"/>
      <c r="U684" s="111">
        <f>SUM(R684:T684)</f>
        <v>0</v>
      </c>
      <c r="V684" s="111">
        <f>I684+M684+Q684+U684</f>
        <v>0</v>
      </c>
      <c r="W684" s="111">
        <f t="shared" si="321"/>
        <v>0</v>
      </c>
      <c r="X684" s="179">
        <f t="shared" si="322"/>
        <v>0</v>
      </c>
    </row>
    <row r="685" spans="1:24" s="8" customFormat="1" hidden="1">
      <c r="A685" s="17">
        <f t="shared" si="319"/>
        <v>3</v>
      </c>
      <c r="B685" s="69"/>
      <c r="C685" s="73" t="s">
        <v>29</v>
      </c>
      <c r="D685" s="70" t="s">
        <v>115</v>
      </c>
      <c r="E685" s="110"/>
      <c r="F685" s="110"/>
      <c r="G685" s="110"/>
      <c r="H685" s="110"/>
      <c r="I685" s="111">
        <f>SUM(F685:H685)</f>
        <v>0</v>
      </c>
      <c r="J685" s="110"/>
      <c r="K685" s="110"/>
      <c r="L685" s="110"/>
      <c r="M685" s="111">
        <f>SUM(J685:L685)</f>
        <v>0</v>
      </c>
      <c r="N685" s="110"/>
      <c r="O685" s="110"/>
      <c r="P685" s="110"/>
      <c r="Q685" s="111">
        <f>SUM(N685:P685)</f>
        <v>0</v>
      </c>
      <c r="R685" s="110"/>
      <c r="S685" s="110"/>
      <c r="T685" s="110"/>
      <c r="U685" s="111">
        <f>SUM(R685:T685)</f>
        <v>0</v>
      </c>
      <c r="V685" s="111">
        <f>I685+M685+Q685+U685</f>
        <v>0</v>
      </c>
      <c r="W685" s="111">
        <f t="shared" si="321"/>
        <v>0</v>
      </c>
      <c r="X685" s="179">
        <f t="shared" si="322"/>
        <v>0</v>
      </c>
    </row>
    <row r="686" spans="1:24" s="8" customFormat="1" hidden="1">
      <c r="A686" s="92">
        <f>A687</f>
        <v>3</v>
      </c>
      <c r="B686" s="29"/>
      <c r="C686" s="25"/>
      <c r="D686" s="30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</row>
    <row r="687" spans="1:24" s="8" customFormat="1" hidden="1">
      <c r="A687" s="177">
        <f>MIN(A688:A694)</f>
        <v>3</v>
      </c>
      <c r="B687" s="29"/>
      <c r="C687" s="78" t="s">
        <v>123</v>
      </c>
      <c r="D687" s="30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</row>
    <row r="688" spans="1:24" s="8" customFormat="1" hidden="1">
      <c r="A688" s="17">
        <f t="shared" ref="A688:A694" si="335">IF(MAX(E688:Y688)=0,IF(MIN(E688:Y688)=0,3,2),2)</f>
        <v>3</v>
      </c>
      <c r="B688" s="29"/>
      <c r="C688" s="25" t="s">
        <v>121</v>
      </c>
      <c r="D688" s="70"/>
      <c r="E688" s="112">
        <f>SUM(E689:E690)</f>
        <v>0</v>
      </c>
      <c r="F688" s="112">
        <f t="shared" ref="F688:U688" si="336">SUM(F689:F690)</f>
        <v>0</v>
      </c>
      <c r="G688" s="112">
        <f t="shared" si="336"/>
        <v>0</v>
      </c>
      <c r="H688" s="112">
        <f t="shared" si="336"/>
        <v>0</v>
      </c>
      <c r="I688" s="112">
        <f t="shared" si="336"/>
        <v>0</v>
      </c>
      <c r="J688" s="112">
        <f t="shared" si="336"/>
        <v>0</v>
      </c>
      <c r="K688" s="112">
        <f t="shared" si="336"/>
        <v>0</v>
      </c>
      <c r="L688" s="112">
        <f t="shared" si="336"/>
        <v>0</v>
      </c>
      <c r="M688" s="112">
        <f t="shared" si="336"/>
        <v>0</v>
      </c>
      <c r="N688" s="112">
        <f t="shared" si="336"/>
        <v>0</v>
      </c>
      <c r="O688" s="112">
        <f t="shared" si="336"/>
        <v>0</v>
      </c>
      <c r="P688" s="112">
        <f t="shared" si="336"/>
        <v>0</v>
      </c>
      <c r="Q688" s="112">
        <f t="shared" si="336"/>
        <v>0</v>
      </c>
      <c r="R688" s="112">
        <f t="shared" si="336"/>
        <v>0</v>
      </c>
      <c r="S688" s="112">
        <f t="shared" si="336"/>
        <v>0</v>
      </c>
      <c r="T688" s="112">
        <f t="shared" si="336"/>
        <v>0</v>
      </c>
      <c r="U688" s="112">
        <f t="shared" si="336"/>
        <v>0</v>
      </c>
      <c r="V688" s="112">
        <f>SUM(V689:V690)</f>
        <v>0</v>
      </c>
      <c r="W688" s="112"/>
      <c r="X688" s="179"/>
    </row>
    <row r="689" spans="1:24" s="8" customFormat="1" hidden="1">
      <c r="A689" s="17">
        <f t="shared" si="335"/>
        <v>3</v>
      </c>
      <c r="B689" s="29"/>
      <c r="C689" s="101" t="s">
        <v>190</v>
      </c>
      <c r="D689" s="70"/>
      <c r="E689" s="110"/>
      <c r="F689" s="110"/>
      <c r="G689" s="110"/>
      <c r="H689" s="110"/>
      <c r="I689" s="180">
        <f>H689</f>
        <v>0</v>
      </c>
      <c r="J689" s="110"/>
      <c r="K689" s="110"/>
      <c r="L689" s="110"/>
      <c r="M689" s="180">
        <f>L689</f>
        <v>0</v>
      </c>
      <c r="N689" s="110"/>
      <c r="O689" s="110"/>
      <c r="P689" s="110"/>
      <c r="Q689" s="180">
        <f>P689</f>
        <v>0</v>
      </c>
      <c r="R689" s="110"/>
      <c r="S689" s="110"/>
      <c r="T689" s="110"/>
      <c r="U689" s="180">
        <f>T689</f>
        <v>0</v>
      </c>
      <c r="V689" s="180">
        <f>U689</f>
        <v>0</v>
      </c>
      <c r="W689" s="109"/>
      <c r="X689" s="179"/>
    </row>
    <row r="690" spans="1:24" s="8" customFormat="1" hidden="1">
      <c r="A690" s="17">
        <f t="shared" si="335"/>
        <v>3</v>
      </c>
      <c r="B690" s="29"/>
      <c r="C690" s="101" t="s">
        <v>191</v>
      </c>
      <c r="D690" s="70"/>
      <c r="E690" s="110"/>
      <c r="F690" s="110"/>
      <c r="G690" s="110"/>
      <c r="H690" s="110"/>
      <c r="I690" s="180">
        <f>H690</f>
        <v>0</v>
      </c>
      <c r="J690" s="110"/>
      <c r="K690" s="110"/>
      <c r="L690" s="110"/>
      <c r="M690" s="180">
        <f>L690</f>
        <v>0</v>
      </c>
      <c r="N690" s="110"/>
      <c r="O690" s="110"/>
      <c r="P690" s="110"/>
      <c r="Q690" s="180">
        <f>P690</f>
        <v>0</v>
      </c>
      <c r="R690" s="110"/>
      <c r="S690" s="110"/>
      <c r="T690" s="110"/>
      <c r="U690" s="180">
        <f>T690</f>
        <v>0</v>
      </c>
      <c r="V690" s="180">
        <f>U690</f>
        <v>0</v>
      </c>
      <c r="W690" s="109"/>
      <c r="X690" s="179"/>
    </row>
    <row r="691" spans="1:24" s="8" customFormat="1" hidden="1">
      <c r="A691" s="17">
        <f t="shared" si="335"/>
        <v>3</v>
      </c>
      <c r="B691" s="29"/>
      <c r="C691" s="25" t="s">
        <v>122</v>
      </c>
      <c r="D691" s="70"/>
      <c r="E691" s="112">
        <f>SUM(E692:E693)</f>
        <v>0</v>
      </c>
      <c r="F691" s="112">
        <f t="shared" ref="F691:U691" si="337">SUM(F692:F693)</f>
        <v>0</v>
      </c>
      <c r="G691" s="112">
        <f t="shared" si="337"/>
        <v>0</v>
      </c>
      <c r="H691" s="112">
        <f t="shared" si="337"/>
        <v>0</v>
      </c>
      <c r="I691" s="112">
        <f t="shared" si="337"/>
        <v>0</v>
      </c>
      <c r="J691" s="112">
        <f t="shared" si="337"/>
        <v>0</v>
      </c>
      <c r="K691" s="112">
        <f t="shared" si="337"/>
        <v>0</v>
      </c>
      <c r="L691" s="112">
        <f t="shared" si="337"/>
        <v>0</v>
      </c>
      <c r="M691" s="112">
        <f t="shared" si="337"/>
        <v>0</v>
      </c>
      <c r="N691" s="112">
        <f t="shared" si="337"/>
        <v>0</v>
      </c>
      <c r="O691" s="112">
        <f t="shared" si="337"/>
        <v>0</v>
      </c>
      <c r="P691" s="112">
        <f t="shared" si="337"/>
        <v>0</v>
      </c>
      <c r="Q691" s="112">
        <f t="shared" si="337"/>
        <v>0</v>
      </c>
      <c r="R691" s="112">
        <f t="shared" si="337"/>
        <v>0</v>
      </c>
      <c r="S691" s="112">
        <f t="shared" si="337"/>
        <v>0</v>
      </c>
      <c r="T691" s="112">
        <f t="shared" si="337"/>
        <v>0</v>
      </c>
      <c r="U691" s="112">
        <f t="shared" si="337"/>
        <v>0</v>
      </c>
      <c r="V691" s="112">
        <f>SUM(V692:V693)</f>
        <v>0</v>
      </c>
      <c r="W691" s="112"/>
      <c r="X691" s="179"/>
    </row>
    <row r="692" spans="1:24" s="8" customFormat="1" hidden="1">
      <c r="A692" s="17">
        <f t="shared" si="335"/>
        <v>3</v>
      </c>
      <c r="B692" s="29"/>
      <c r="C692" s="52" t="s">
        <v>198</v>
      </c>
      <c r="D692" s="70"/>
      <c r="E692" s="110"/>
      <c r="F692" s="110"/>
      <c r="G692" s="110"/>
      <c r="H692" s="110"/>
      <c r="I692" s="180">
        <f>ROUND(SUM(F692:H692)/3,0)</f>
        <v>0</v>
      </c>
      <c r="J692" s="110"/>
      <c r="K692" s="110"/>
      <c r="L692" s="110"/>
      <c r="M692" s="180">
        <f>ROUND(SUM(J692:L692)/3,0)</f>
        <v>0</v>
      </c>
      <c r="N692" s="110"/>
      <c r="O692" s="110"/>
      <c r="P692" s="110"/>
      <c r="Q692" s="180">
        <f>ROUND(SUM(N692:P692)/3,0)</f>
        <v>0</v>
      </c>
      <c r="R692" s="110"/>
      <c r="S692" s="110"/>
      <c r="T692" s="110"/>
      <c r="U692" s="180">
        <f>ROUND(SUM(R692:T692)/3,0)</f>
        <v>0</v>
      </c>
      <c r="V692" s="180">
        <f>ROUND(SUM(F692:H692,J692:L692,N692:P692,R692:T692)/12,0)</f>
        <v>0</v>
      </c>
      <c r="W692" s="109"/>
      <c r="X692" s="179"/>
    </row>
    <row r="693" spans="1:24" s="8" customFormat="1" hidden="1">
      <c r="A693" s="17">
        <f t="shared" si="335"/>
        <v>3</v>
      </c>
      <c r="B693" s="29"/>
      <c r="C693" s="52" t="s">
        <v>199</v>
      </c>
      <c r="D693" s="70"/>
      <c r="E693" s="110"/>
      <c r="F693" s="110"/>
      <c r="G693" s="110"/>
      <c r="H693" s="110"/>
      <c r="I693" s="180">
        <f>ROUND(SUM(F693:H693)/3,0)</f>
        <v>0</v>
      </c>
      <c r="J693" s="110"/>
      <c r="K693" s="110"/>
      <c r="L693" s="110"/>
      <c r="M693" s="180">
        <f>ROUND(SUM(J693:L693)/3,0)</f>
        <v>0</v>
      </c>
      <c r="N693" s="110"/>
      <c r="O693" s="110"/>
      <c r="P693" s="110"/>
      <c r="Q693" s="180">
        <f>ROUND(SUM(N693:P693)/3,0)</f>
        <v>0</v>
      </c>
      <c r="R693" s="110"/>
      <c r="S693" s="110"/>
      <c r="T693" s="110"/>
      <c r="U693" s="180">
        <f>ROUND(SUM(R693:T693)/3,0)</f>
        <v>0</v>
      </c>
      <c r="V693" s="180">
        <f>ROUND(SUM(F693:H693,J693:L693,N693:P693,R693:T693)/12,0)</f>
        <v>0</v>
      </c>
      <c r="W693" s="109"/>
      <c r="X693" s="179"/>
    </row>
    <row r="694" spans="1:24" s="8" customFormat="1" hidden="1">
      <c r="A694" s="17">
        <f t="shared" si="335"/>
        <v>3</v>
      </c>
      <c r="B694" s="29"/>
      <c r="C694" s="24" t="s">
        <v>192</v>
      </c>
      <c r="D694" s="70"/>
      <c r="E694" s="109">
        <f>IF(E691=0,0,E655/E691)</f>
        <v>0</v>
      </c>
      <c r="F694" s="109">
        <f t="shared" ref="F694:U694" si="338">IF(F691=0,0,F655/F691)</f>
        <v>0</v>
      </c>
      <c r="G694" s="109">
        <f t="shared" si="338"/>
        <v>0</v>
      </c>
      <c r="H694" s="109">
        <f t="shared" si="338"/>
        <v>0</v>
      </c>
      <c r="I694" s="109">
        <f t="shared" si="338"/>
        <v>0</v>
      </c>
      <c r="J694" s="109">
        <f t="shared" si="338"/>
        <v>0</v>
      </c>
      <c r="K694" s="109">
        <f t="shared" si="338"/>
        <v>0</v>
      </c>
      <c r="L694" s="109">
        <f t="shared" si="338"/>
        <v>0</v>
      </c>
      <c r="M694" s="109">
        <f t="shared" si="338"/>
        <v>0</v>
      </c>
      <c r="N694" s="109">
        <f t="shared" si="338"/>
        <v>0</v>
      </c>
      <c r="O694" s="109">
        <f t="shared" si="338"/>
        <v>0</v>
      </c>
      <c r="P694" s="109">
        <f t="shared" si="338"/>
        <v>0</v>
      </c>
      <c r="Q694" s="109">
        <f t="shared" si="338"/>
        <v>0</v>
      </c>
      <c r="R694" s="109">
        <f t="shared" si="338"/>
        <v>0</v>
      </c>
      <c r="S694" s="109">
        <f t="shared" si="338"/>
        <v>0</v>
      </c>
      <c r="T694" s="109">
        <f t="shared" si="338"/>
        <v>0</v>
      </c>
      <c r="U694" s="109">
        <f t="shared" si="338"/>
        <v>0</v>
      </c>
      <c r="V694" s="109">
        <f>IF(V691=0,0,V655/V691)</f>
        <v>0</v>
      </c>
      <c r="W694" s="109"/>
      <c r="X694" s="109"/>
    </row>
    <row r="695" spans="1:24" s="8" customFormat="1" hidden="1">
      <c r="A695" s="92">
        <f>A696</f>
        <v>3</v>
      </c>
      <c r="B695" s="93"/>
      <c r="C695" s="35"/>
      <c r="D695" s="53"/>
      <c r="E695" s="119"/>
      <c r="F695" s="119"/>
      <c r="G695" s="119"/>
      <c r="H695" s="119"/>
      <c r="I695" s="119"/>
      <c r="J695" s="119"/>
      <c r="K695" s="119"/>
      <c r="L695" s="119"/>
      <c r="M695" s="119"/>
      <c r="N695" s="119"/>
      <c r="O695" s="119"/>
      <c r="P695" s="119"/>
      <c r="Q695" s="119"/>
      <c r="R695" s="119"/>
      <c r="S695" s="119"/>
      <c r="T695" s="119"/>
      <c r="U695" s="119"/>
      <c r="V695" s="119"/>
      <c r="W695" s="119"/>
      <c r="X695" s="119"/>
    </row>
    <row r="696" spans="1:24" s="8" customFormat="1" hidden="1">
      <c r="A696" s="15">
        <f>IF(ROUND(MAX(E696:Y696),0)=0,IF(ROUND(MIN(E696:Y696),0)=0,3,2),2)</f>
        <v>3</v>
      </c>
      <c r="B696" s="93"/>
      <c r="C696" s="94" t="s">
        <v>156</v>
      </c>
      <c r="D696" s="53"/>
      <c r="E696" s="119">
        <f>E699+E706+E712</f>
        <v>0</v>
      </c>
      <c r="F696" s="119">
        <f t="shared" ref="F696:U696" si="339">F699+F706+F712</f>
        <v>0</v>
      </c>
      <c r="G696" s="119">
        <f t="shared" si="339"/>
        <v>0</v>
      </c>
      <c r="H696" s="119">
        <f t="shared" si="339"/>
        <v>0</v>
      </c>
      <c r="I696" s="119">
        <f t="shared" si="339"/>
        <v>0</v>
      </c>
      <c r="J696" s="119">
        <f t="shared" si="339"/>
        <v>0</v>
      </c>
      <c r="K696" s="119">
        <f t="shared" si="339"/>
        <v>0</v>
      </c>
      <c r="L696" s="119">
        <f t="shared" si="339"/>
        <v>0</v>
      </c>
      <c r="M696" s="119">
        <f t="shared" si="339"/>
        <v>0</v>
      </c>
      <c r="N696" s="119">
        <f t="shared" si="339"/>
        <v>0</v>
      </c>
      <c r="O696" s="119">
        <f t="shared" si="339"/>
        <v>0</v>
      </c>
      <c r="P696" s="119">
        <f t="shared" si="339"/>
        <v>0</v>
      </c>
      <c r="Q696" s="119">
        <f t="shared" si="339"/>
        <v>0</v>
      </c>
      <c r="R696" s="119">
        <f t="shared" si="339"/>
        <v>0</v>
      </c>
      <c r="S696" s="119">
        <f t="shared" si="339"/>
        <v>0</v>
      </c>
      <c r="T696" s="119">
        <f t="shared" si="339"/>
        <v>0</v>
      </c>
      <c r="U696" s="119">
        <f t="shared" si="339"/>
        <v>0</v>
      </c>
      <c r="V696" s="119">
        <f>V699+V706+V712</f>
        <v>0</v>
      </c>
      <c r="W696" s="112">
        <f>E696-I696-M696-Q696-U696</f>
        <v>0</v>
      </c>
      <c r="X696" s="179">
        <f>IF(E696&lt;&gt;0,V696/E696,0)</f>
        <v>0</v>
      </c>
    </row>
    <row r="697" spans="1:24" s="8" customFormat="1" hidden="1">
      <c r="A697" s="92">
        <f>A698</f>
        <v>3</v>
      </c>
      <c r="B697" s="93"/>
      <c r="C697" s="35"/>
      <c r="D697" s="53"/>
      <c r="E697" s="119"/>
      <c r="F697" s="119"/>
      <c r="G697" s="119"/>
      <c r="H697" s="119"/>
      <c r="I697" s="119"/>
      <c r="J697" s="119"/>
      <c r="K697" s="119"/>
      <c r="L697" s="119"/>
      <c r="M697" s="119"/>
      <c r="N697" s="119"/>
      <c r="O697" s="119"/>
      <c r="P697" s="119"/>
      <c r="Q697" s="119"/>
      <c r="R697" s="119"/>
      <c r="S697" s="119"/>
      <c r="T697" s="119"/>
      <c r="U697" s="119"/>
      <c r="V697" s="119"/>
      <c r="W697" s="119"/>
      <c r="X697" s="119"/>
    </row>
    <row r="698" spans="1:24" s="8" customFormat="1" hidden="1">
      <c r="A698" s="177">
        <f>MIN(A699:A703)</f>
        <v>3</v>
      </c>
      <c r="B698" s="93"/>
      <c r="C698" s="95" t="s">
        <v>157</v>
      </c>
      <c r="D698" s="53"/>
      <c r="E698" s="119"/>
      <c r="F698" s="119"/>
      <c r="G698" s="119"/>
      <c r="H698" s="119"/>
      <c r="I698" s="119"/>
      <c r="J698" s="119"/>
      <c r="K698" s="119"/>
      <c r="L698" s="119"/>
      <c r="M698" s="119"/>
      <c r="N698" s="119"/>
      <c r="O698" s="119"/>
      <c r="P698" s="119"/>
      <c r="Q698" s="119"/>
      <c r="R698" s="119"/>
      <c r="S698" s="119"/>
      <c r="T698" s="119"/>
      <c r="U698" s="119"/>
      <c r="V698" s="119"/>
      <c r="W698" s="119"/>
      <c r="X698" s="119"/>
    </row>
    <row r="699" spans="1:24" s="8" customFormat="1" hidden="1">
      <c r="A699" s="17">
        <f>IF(MAX(E699:Y699)=0,IF(MIN(E699:Y699)=0,3,2),2)</f>
        <v>3</v>
      </c>
      <c r="B699" s="27"/>
      <c r="C699" s="81" t="s">
        <v>112</v>
      </c>
      <c r="D699" s="82"/>
      <c r="E699" s="109">
        <f>SUBTOTAL(9,E700:E703)</f>
        <v>0</v>
      </c>
      <c r="F699" s="109">
        <f t="shared" ref="F699:U699" si="340">SUBTOTAL(9,F700:F703)</f>
        <v>0</v>
      </c>
      <c r="G699" s="109">
        <f t="shared" si="340"/>
        <v>0</v>
      </c>
      <c r="H699" s="109">
        <f t="shared" si="340"/>
        <v>0</v>
      </c>
      <c r="I699" s="109">
        <f t="shared" si="340"/>
        <v>0</v>
      </c>
      <c r="J699" s="109">
        <f t="shared" si="340"/>
        <v>0</v>
      </c>
      <c r="K699" s="109">
        <f t="shared" si="340"/>
        <v>0</v>
      </c>
      <c r="L699" s="109">
        <f t="shared" si="340"/>
        <v>0</v>
      </c>
      <c r="M699" s="109">
        <f t="shared" si="340"/>
        <v>0</v>
      </c>
      <c r="N699" s="109">
        <f t="shared" si="340"/>
        <v>0</v>
      </c>
      <c r="O699" s="109">
        <f t="shared" si="340"/>
        <v>0</v>
      </c>
      <c r="P699" s="109">
        <f t="shared" si="340"/>
        <v>0</v>
      </c>
      <c r="Q699" s="109">
        <f t="shared" si="340"/>
        <v>0</v>
      </c>
      <c r="R699" s="109">
        <f t="shared" si="340"/>
        <v>0</v>
      </c>
      <c r="S699" s="109">
        <f t="shared" si="340"/>
        <v>0</v>
      </c>
      <c r="T699" s="109">
        <f t="shared" si="340"/>
        <v>0</v>
      </c>
      <c r="U699" s="109">
        <f t="shared" si="340"/>
        <v>0</v>
      </c>
      <c r="V699" s="109">
        <f>SUBTOTAL(9,V700:V703)</f>
        <v>0</v>
      </c>
      <c r="W699" s="112">
        <f>E699-I699-M699-Q699-U699</f>
        <v>0</v>
      </c>
      <c r="X699" s="179">
        <f>IF(E699&lt;&gt;0,V699/E699,0)</f>
        <v>0</v>
      </c>
    </row>
    <row r="700" spans="1:24" s="8" customFormat="1" hidden="1">
      <c r="A700" s="17">
        <f>IF(MAX(E700:Y700)=0,IF(MIN(E700:Y700)=0,3,2),2)</f>
        <v>3</v>
      </c>
      <c r="B700" s="69"/>
      <c r="C700" s="73" t="s">
        <v>96</v>
      </c>
      <c r="D700" s="71" t="s">
        <v>23</v>
      </c>
      <c r="E700" s="110"/>
      <c r="F700" s="110"/>
      <c r="G700" s="110"/>
      <c r="H700" s="110"/>
      <c r="I700" s="111">
        <f>SUM(F700:H700)</f>
        <v>0</v>
      </c>
      <c r="J700" s="110"/>
      <c r="K700" s="110"/>
      <c r="L700" s="110"/>
      <c r="M700" s="111">
        <f>SUM(J700:L700)</f>
        <v>0</v>
      </c>
      <c r="N700" s="110"/>
      <c r="O700" s="110"/>
      <c r="P700" s="110"/>
      <c r="Q700" s="111">
        <f>SUM(N700:P700)</f>
        <v>0</v>
      </c>
      <c r="R700" s="110"/>
      <c r="S700" s="110"/>
      <c r="T700" s="110"/>
      <c r="U700" s="111">
        <f>SUM(R700:T700)</f>
        <v>0</v>
      </c>
      <c r="V700" s="111">
        <f>I700+M700+Q700+U700</f>
        <v>0</v>
      </c>
      <c r="W700" s="111">
        <f>E700-I700-M700-Q700-U700</f>
        <v>0</v>
      </c>
      <c r="X700" s="179">
        <f>IF(E700&lt;&gt;0,V700/E700,0)</f>
        <v>0</v>
      </c>
    </row>
    <row r="701" spans="1:24" s="8" customFormat="1" hidden="1">
      <c r="A701" s="17">
        <f>IF(MAX(E701:Y701)=0,IF(MIN(E701:Y701)=0,3,2),2)</f>
        <v>3</v>
      </c>
      <c r="B701" s="69"/>
      <c r="C701" s="86" t="s">
        <v>95</v>
      </c>
      <c r="D701" s="59" t="s">
        <v>7</v>
      </c>
      <c r="E701" s="110"/>
      <c r="F701" s="110"/>
      <c r="G701" s="110"/>
      <c r="H701" s="110"/>
      <c r="I701" s="111">
        <f>SUM(F701:H701)</f>
        <v>0</v>
      </c>
      <c r="J701" s="110"/>
      <c r="K701" s="110"/>
      <c r="L701" s="110"/>
      <c r="M701" s="111">
        <f>SUM(J701:L701)</f>
        <v>0</v>
      </c>
      <c r="N701" s="110"/>
      <c r="O701" s="110"/>
      <c r="P701" s="110"/>
      <c r="Q701" s="111">
        <f>SUM(N701:P701)</f>
        <v>0</v>
      </c>
      <c r="R701" s="110"/>
      <c r="S701" s="110"/>
      <c r="T701" s="110"/>
      <c r="U701" s="111">
        <f>SUM(R701:T701)</f>
        <v>0</v>
      </c>
      <c r="V701" s="111">
        <f>I701+M701+Q701+U701</f>
        <v>0</v>
      </c>
      <c r="W701" s="111">
        <f>E701-I701-M701-Q701-U701</f>
        <v>0</v>
      </c>
      <c r="X701" s="179">
        <f>IF(E701&lt;&gt;0,V701/E701,0)</f>
        <v>0</v>
      </c>
    </row>
    <row r="702" spans="1:24" s="8" customFormat="1" hidden="1">
      <c r="A702" s="17">
        <f>IF(MAX(E702:Y702)=0,IF(MIN(E702:Y702)=0,3,2),2)</f>
        <v>3</v>
      </c>
      <c r="B702" s="68"/>
      <c r="C702" s="86" t="s">
        <v>278</v>
      </c>
      <c r="D702" s="59" t="s">
        <v>12</v>
      </c>
      <c r="E702" s="110"/>
      <c r="F702" s="110"/>
      <c r="G702" s="110"/>
      <c r="H702" s="110"/>
      <c r="I702" s="111">
        <f>SUM(F702:H702)</f>
        <v>0</v>
      </c>
      <c r="J702" s="110"/>
      <c r="K702" s="110"/>
      <c r="L702" s="110"/>
      <c r="M702" s="111">
        <f>SUM(J702:L702)</f>
        <v>0</v>
      </c>
      <c r="N702" s="110"/>
      <c r="O702" s="110"/>
      <c r="P702" s="110"/>
      <c r="Q702" s="111">
        <f>SUM(N702:P702)</f>
        <v>0</v>
      </c>
      <c r="R702" s="110"/>
      <c r="S702" s="110"/>
      <c r="T702" s="110"/>
      <c r="U702" s="111">
        <f>SUM(R702:T702)</f>
        <v>0</v>
      </c>
      <c r="V702" s="111">
        <f>I702+M702+Q702+U702</f>
        <v>0</v>
      </c>
      <c r="W702" s="111">
        <f>E702-I702-M702-Q702-U702</f>
        <v>0</v>
      </c>
      <c r="X702" s="179">
        <f>IF(E702&lt;&gt;0,V702/E702,0)</f>
        <v>0</v>
      </c>
    </row>
    <row r="703" spans="1:24" s="8" customFormat="1" hidden="1">
      <c r="A703" s="17">
        <f>IF(MAX(E703:Y703)=0,IF(MIN(E703:Y703)=0,3,2),2)</f>
        <v>3</v>
      </c>
      <c r="B703" s="69"/>
      <c r="C703" s="73" t="s">
        <v>29</v>
      </c>
      <c r="D703" s="70" t="s">
        <v>115</v>
      </c>
      <c r="E703" s="110"/>
      <c r="F703" s="110"/>
      <c r="G703" s="110"/>
      <c r="H703" s="110"/>
      <c r="I703" s="111">
        <f>SUM(F703:H703)</f>
        <v>0</v>
      </c>
      <c r="J703" s="110"/>
      <c r="K703" s="110"/>
      <c r="L703" s="110"/>
      <c r="M703" s="111">
        <f>SUM(J703:L703)</f>
        <v>0</v>
      </c>
      <c r="N703" s="110"/>
      <c r="O703" s="110"/>
      <c r="P703" s="110"/>
      <c r="Q703" s="111">
        <f>SUM(N703:P703)</f>
        <v>0</v>
      </c>
      <c r="R703" s="110"/>
      <c r="S703" s="110"/>
      <c r="T703" s="110"/>
      <c r="U703" s="111">
        <f>SUM(R703:T703)</f>
        <v>0</v>
      </c>
      <c r="V703" s="111">
        <f>I703+M703+Q703+U703</f>
        <v>0</v>
      </c>
      <c r="W703" s="111">
        <f>E703-I703-M703-Q703-U703</f>
        <v>0</v>
      </c>
      <c r="X703" s="179">
        <f>IF(E703&lt;&gt;0,V703/E703,0)</f>
        <v>0</v>
      </c>
    </row>
    <row r="704" spans="1:24" s="8" customFormat="1" hidden="1">
      <c r="A704" s="92">
        <f>A705</f>
        <v>3</v>
      </c>
      <c r="B704" s="93"/>
      <c r="C704" s="35"/>
      <c r="D704" s="53"/>
      <c r="E704" s="119"/>
      <c r="F704" s="119"/>
      <c r="G704" s="119"/>
      <c r="H704" s="119"/>
      <c r="I704" s="119"/>
      <c r="J704" s="119"/>
      <c r="K704" s="119"/>
      <c r="L704" s="119"/>
      <c r="M704" s="119"/>
      <c r="N704" s="119"/>
      <c r="O704" s="119"/>
      <c r="P704" s="119"/>
      <c r="Q704" s="119"/>
      <c r="R704" s="119"/>
      <c r="S704" s="119"/>
      <c r="T704" s="119"/>
      <c r="U704" s="119"/>
      <c r="V704" s="119"/>
      <c r="W704" s="119"/>
      <c r="X704" s="119"/>
    </row>
    <row r="705" spans="1:24" s="8" customFormat="1" hidden="1">
      <c r="A705" s="177">
        <f>MIN(A706:A709)</f>
        <v>3</v>
      </c>
      <c r="B705" s="93"/>
      <c r="C705" s="95" t="s">
        <v>158</v>
      </c>
      <c r="D705" s="53"/>
      <c r="E705" s="119"/>
      <c r="F705" s="119"/>
      <c r="G705" s="119"/>
      <c r="H705" s="119"/>
      <c r="I705" s="119"/>
      <c r="J705" s="119"/>
      <c r="K705" s="119"/>
      <c r="L705" s="119"/>
      <c r="M705" s="119"/>
      <c r="N705" s="119"/>
      <c r="O705" s="119"/>
      <c r="P705" s="119"/>
      <c r="Q705" s="119"/>
      <c r="R705" s="119"/>
      <c r="S705" s="119"/>
      <c r="T705" s="119"/>
      <c r="U705" s="119"/>
      <c r="V705" s="119"/>
      <c r="W705" s="119"/>
      <c r="X705" s="119"/>
    </row>
    <row r="706" spans="1:24" s="8" customFormat="1" hidden="1">
      <c r="A706" s="17">
        <f>IF(MAX(E706:Y706)=0,IF(MIN(E706:Y706)=0,3,2),2)</f>
        <v>3</v>
      </c>
      <c r="B706" s="27"/>
      <c r="C706" s="81" t="s">
        <v>112</v>
      </c>
      <c r="D706" s="82"/>
      <c r="E706" s="109">
        <f>SUBTOTAL(9,E707:E709)</f>
        <v>0</v>
      </c>
      <c r="F706" s="109">
        <f t="shared" ref="F706:U706" si="341">SUBTOTAL(9,F707:F709)</f>
        <v>0</v>
      </c>
      <c r="G706" s="109">
        <f t="shared" si="341"/>
        <v>0</v>
      </c>
      <c r="H706" s="109">
        <f t="shared" si="341"/>
        <v>0</v>
      </c>
      <c r="I706" s="109">
        <f t="shared" si="341"/>
        <v>0</v>
      </c>
      <c r="J706" s="109">
        <f t="shared" si="341"/>
        <v>0</v>
      </c>
      <c r="K706" s="109">
        <f t="shared" si="341"/>
        <v>0</v>
      </c>
      <c r="L706" s="109">
        <f t="shared" si="341"/>
        <v>0</v>
      </c>
      <c r="M706" s="109">
        <f t="shared" si="341"/>
        <v>0</v>
      </c>
      <c r="N706" s="109">
        <f t="shared" si="341"/>
        <v>0</v>
      </c>
      <c r="O706" s="109">
        <f t="shared" si="341"/>
        <v>0</v>
      </c>
      <c r="P706" s="109">
        <f t="shared" si="341"/>
        <v>0</v>
      </c>
      <c r="Q706" s="109">
        <f t="shared" si="341"/>
        <v>0</v>
      </c>
      <c r="R706" s="109">
        <f t="shared" si="341"/>
        <v>0</v>
      </c>
      <c r="S706" s="109">
        <f t="shared" si="341"/>
        <v>0</v>
      </c>
      <c r="T706" s="109">
        <f t="shared" si="341"/>
        <v>0</v>
      </c>
      <c r="U706" s="109">
        <f t="shared" si="341"/>
        <v>0</v>
      </c>
      <c r="V706" s="109">
        <f>SUBTOTAL(9,V707:V709)</f>
        <v>0</v>
      </c>
      <c r="W706" s="112">
        <f>E706-I706-M706-Q706-U706</f>
        <v>0</v>
      </c>
      <c r="X706" s="179">
        <f>IF(E706&lt;&gt;0,V706/E706,0)</f>
        <v>0</v>
      </c>
    </row>
    <row r="707" spans="1:24" s="8" customFormat="1" hidden="1">
      <c r="A707" s="17">
        <f>IF(MAX(E707:Y707)=0,IF(MIN(E707:Y707)=0,3,2),2)</f>
        <v>3</v>
      </c>
      <c r="B707" s="69"/>
      <c r="C707" s="73" t="s">
        <v>97</v>
      </c>
      <c r="D707" s="70" t="s">
        <v>24</v>
      </c>
      <c r="E707" s="110"/>
      <c r="F707" s="110"/>
      <c r="G707" s="110"/>
      <c r="H707" s="110"/>
      <c r="I707" s="111">
        <f>SUM(F707:H707)</f>
        <v>0</v>
      </c>
      <c r="J707" s="110"/>
      <c r="K707" s="110"/>
      <c r="L707" s="110"/>
      <c r="M707" s="111">
        <f>SUM(J707:L707)</f>
        <v>0</v>
      </c>
      <c r="N707" s="110"/>
      <c r="O707" s="110"/>
      <c r="P707" s="110"/>
      <c r="Q707" s="111">
        <f>SUM(N707:P707)</f>
        <v>0</v>
      </c>
      <c r="R707" s="110"/>
      <c r="S707" s="110"/>
      <c r="T707" s="110"/>
      <c r="U707" s="111">
        <f>SUM(R707:T707)</f>
        <v>0</v>
      </c>
      <c r="V707" s="111">
        <f>I707+M707+Q707+U707</f>
        <v>0</v>
      </c>
      <c r="W707" s="111">
        <f>E707-I707-M707-Q707-U707</f>
        <v>0</v>
      </c>
      <c r="X707" s="179">
        <f>IF(E707&lt;&gt;0,V707/E707,0)</f>
        <v>0</v>
      </c>
    </row>
    <row r="708" spans="1:24" s="8" customFormat="1" hidden="1">
      <c r="A708" s="17">
        <f>IF(MAX(E708:Y708)=0,IF(MIN(E708:Y708)=0,3,2),2)</f>
        <v>3</v>
      </c>
      <c r="B708" s="69"/>
      <c r="C708" s="86" t="s">
        <v>95</v>
      </c>
      <c r="D708" s="59" t="s">
        <v>7</v>
      </c>
      <c r="E708" s="110"/>
      <c r="F708" s="110"/>
      <c r="G708" s="110"/>
      <c r="H708" s="110"/>
      <c r="I708" s="111">
        <f>SUM(F708:H708)</f>
        <v>0</v>
      </c>
      <c r="J708" s="110"/>
      <c r="K708" s="110"/>
      <c r="L708" s="110"/>
      <c r="M708" s="111">
        <f>SUM(J708:L708)</f>
        <v>0</v>
      </c>
      <c r="N708" s="110"/>
      <c r="O708" s="110"/>
      <c r="P708" s="110"/>
      <c r="Q708" s="111">
        <f>SUM(N708:P708)</f>
        <v>0</v>
      </c>
      <c r="R708" s="110"/>
      <c r="S708" s="110"/>
      <c r="T708" s="110"/>
      <c r="U708" s="111">
        <f>SUM(R708:T708)</f>
        <v>0</v>
      </c>
      <c r="V708" s="111">
        <f>I708+M708+Q708+U708</f>
        <v>0</v>
      </c>
      <c r="W708" s="111">
        <f>E708-I708-M708-Q708-U708</f>
        <v>0</v>
      </c>
      <c r="X708" s="179">
        <f>IF(E708&lt;&gt;0,V708/E708,0)</f>
        <v>0</v>
      </c>
    </row>
    <row r="709" spans="1:24" s="8" customFormat="1" hidden="1">
      <c r="A709" s="17">
        <f>IF(MAX(E709:Y709)=0,IF(MIN(E709:Y709)=0,3,2),2)</f>
        <v>3</v>
      </c>
      <c r="B709" s="68"/>
      <c r="C709" s="86" t="s">
        <v>278</v>
      </c>
      <c r="D709" s="59" t="s">
        <v>12</v>
      </c>
      <c r="E709" s="110"/>
      <c r="F709" s="110"/>
      <c r="G709" s="110"/>
      <c r="H709" s="110"/>
      <c r="I709" s="111">
        <f>SUM(F709:H709)</f>
        <v>0</v>
      </c>
      <c r="J709" s="110"/>
      <c r="K709" s="110"/>
      <c r="L709" s="110"/>
      <c r="M709" s="111">
        <f>SUM(J709:L709)</f>
        <v>0</v>
      </c>
      <c r="N709" s="110"/>
      <c r="O709" s="110"/>
      <c r="P709" s="110"/>
      <c r="Q709" s="111">
        <f>SUM(N709:P709)</f>
        <v>0</v>
      </c>
      <c r="R709" s="110"/>
      <c r="S709" s="110"/>
      <c r="T709" s="110"/>
      <c r="U709" s="111">
        <f>SUM(R709:T709)</f>
        <v>0</v>
      </c>
      <c r="V709" s="111">
        <f>I709+M709+Q709+U709</f>
        <v>0</v>
      </c>
      <c r="W709" s="111">
        <f>E709-I709-M709-Q709-U709</f>
        <v>0</v>
      </c>
      <c r="X709" s="179">
        <f>IF(E709&lt;&gt;0,V709/E709,0)</f>
        <v>0</v>
      </c>
    </row>
    <row r="710" spans="1:24" s="8" customFormat="1" hidden="1">
      <c r="A710" s="92">
        <f>A711</f>
        <v>3</v>
      </c>
      <c r="B710" s="93"/>
      <c r="C710" s="35"/>
      <c r="D710" s="53"/>
      <c r="E710" s="119"/>
      <c r="F710" s="119"/>
      <c r="G710" s="119"/>
      <c r="H710" s="119"/>
      <c r="I710" s="119"/>
      <c r="J710" s="119"/>
      <c r="K710" s="119"/>
      <c r="L710" s="119"/>
      <c r="M710" s="119"/>
      <c r="N710" s="119"/>
      <c r="O710" s="119"/>
      <c r="P710" s="119"/>
      <c r="Q710" s="119"/>
      <c r="R710" s="119"/>
      <c r="S710" s="119"/>
      <c r="T710" s="119"/>
      <c r="U710" s="119"/>
      <c r="V710" s="119"/>
      <c r="W710" s="119"/>
      <c r="X710" s="119"/>
    </row>
    <row r="711" spans="1:24" s="8" customFormat="1" ht="25.5" hidden="1">
      <c r="A711" s="177">
        <f>MIN(A712:A752)</f>
        <v>3</v>
      </c>
      <c r="B711" s="93"/>
      <c r="C711" s="96" t="s">
        <v>434</v>
      </c>
      <c r="D711" s="53"/>
      <c r="E711" s="119"/>
      <c r="F711" s="119"/>
      <c r="G711" s="119"/>
      <c r="H711" s="119"/>
      <c r="I711" s="119"/>
      <c r="J711" s="119"/>
      <c r="K711" s="119"/>
      <c r="L711" s="119"/>
      <c r="M711" s="119"/>
      <c r="N711" s="119"/>
      <c r="O711" s="119"/>
      <c r="P711" s="119"/>
      <c r="Q711" s="119"/>
      <c r="R711" s="119"/>
      <c r="S711" s="119"/>
      <c r="T711" s="119"/>
      <c r="U711" s="119"/>
      <c r="V711" s="119"/>
      <c r="W711" s="119"/>
      <c r="X711" s="119"/>
    </row>
    <row r="712" spans="1:24" s="8" customFormat="1" hidden="1">
      <c r="A712" s="17">
        <f t="shared" ref="A712:A743" si="342">IF(MAX(E712:Y712)=0,IF(MIN(E712:Y712)=0,3,2),2)</f>
        <v>3</v>
      </c>
      <c r="B712" s="27"/>
      <c r="C712" s="81" t="s">
        <v>112</v>
      </c>
      <c r="D712" s="82"/>
      <c r="E712" s="109">
        <f>SUBTOTAL(9,E713:E743)</f>
        <v>0</v>
      </c>
      <c r="F712" s="109">
        <f t="shared" ref="F712:U712" si="343">SUBTOTAL(9,F713:F743)</f>
        <v>0</v>
      </c>
      <c r="G712" s="109">
        <f t="shared" si="343"/>
        <v>0</v>
      </c>
      <c r="H712" s="109">
        <f t="shared" si="343"/>
        <v>0</v>
      </c>
      <c r="I712" s="109">
        <f t="shared" si="343"/>
        <v>0</v>
      </c>
      <c r="J712" s="109">
        <f t="shared" si="343"/>
        <v>0</v>
      </c>
      <c r="K712" s="109">
        <f t="shared" si="343"/>
        <v>0</v>
      </c>
      <c r="L712" s="109">
        <f t="shared" si="343"/>
        <v>0</v>
      </c>
      <c r="M712" s="109">
        <f t="shared" si="343"/>
        <v>0</v>
      </c>
      <c r="N712" s="109">
        <f t="shared" si="343"/>
        <v>0</v>
      </c>
      <c r="O712" s="109">
        <f t="shared" si="343"/>
        <v>0</v>
      </c>
      <c r="P712" s="109">
        <f t="shared" si="343"/>
        <v>0</v>
      </c>
      <c r="Q712" s="109">
        <f t="shared" si="343"/>
        <v>0</v>
      </c>
      <c r="R712" s="109">
        <f t="shared" si="343"/>
        <v>0</v>
      </c>
      <c r="S712" s="109">
        <f t="shared" si="343"/>
        <v>0</v>
      </c>
      <c r="T712" s="109">
        <f t="shared" si="343"/>
        <v>0</v>
      </c>
      <c r="U712" s="109">
        <f t="shared" si="343"/>
        <v>0</v>
      </c>
      <c r="V712" s="109">
        <f>SUBTOTAL(9,V713:V743)</f>
        <v>0</v>
      </c>
      <c r="W712" s="112">
        <f t="shared" ref="W712:W743" si="344">E712-I712-M712-Q712-U712</f>
        <v>0</v>
      </c>
      <c r="X712" s="179">
        <f t="shared" ref="X712:X743" si="345">IF(E712&lt;&gt;0,V712/E712,0)</f>
        <v>0</v>
      </c>
    </row>
    <row r="713" spans="1:24" s="8" customFormat="1" hidden="1">
      <c r="A713" s="17">
        <f t="shared" si="342"/>
        <v>3</v>
      </c>
      <c r="B713" s="27" t="s">
        <v>171</v>
      </c>
      <c r="C713" s="75" t="s">
        <v>113</v>
      </c>
      <c r="D713" s="82"/>
      <c r="E713" s="109">
        <f>SUBTOTAL(9,E714:E734)</f>
        <v>0</v>
      </c>
      <c r="F713" s="109">
        <f t="shared" ref="F713:U713" si="346">SUBTOTAL(9,F714:F734)</f>
        <v>0</v>
      </c>
      <c r="G713" s="109">
        <f t="shared" si="346"/>
        <v>0</v>
      </c>
      <c r="H713" s="109">
        <f t="shared" si="346"/>
        <v>0</v>
      </c>
      <c r="I713" s="109">
        <f t="shared" si="346"/>
        <v>0</v>
      </c>
      <c r="J713" s="109">
        <f t="shared" si="346"/>
        <v>0</v>
      </c>
      <c r="K713" s="109">
        <f t="shared" si="346"/>
        <v>0</v>
      </c>
      <c r="L713" s="109">
        <f t="shared" si="346"/>
        <v>0</v>
      </c>
      <c r="M713" s="109">
        <f t="shared" si="346"/>
        <v>0</v>
      </c>
      <c r="N713" s="109">
        <f t="shared" si="346"/>
        <v>0</v>
      </c>
      <c r="O713" s="109">
        <f t="shared" si="346"/>
        <v>0</v>
      </c>
      <c r="P713" s="109">
        <f t="shared" si="346"/>
        <v>0</v>
      </c>
      <c r="Q713" s="109">
        <f t="shared" si="346"/>
        <v>0</v>
      </c>
      <c r="R713" s="109">
        <f t="shared" si="346"/>
        <v>0</v>
      </c>
      <c r="S713" s="109">
        <f t="shared" si="346"/>
        <v>0</v>
      </c>
      <c r="T713" s="109">
        <f t="shared" si="346"/>
        <v>0</v>
      </c>
      <c r="U713" s="109">
        <f t="shared" si="346"/>
        <v>0</v>
      </c>
      <c r="V713" s="109">
        <f>SUBTOTAL(9,V714:V734)</f>
        <v>0</v>
      </c>
      <c r="W713" s="112">
        <f t="shared" si="344"/>
        <v>0</v>
      </c>
      <c r="X713" s="179">
        <f t="shared" si="345"/>
        <v>0</v>
      </c>
    </row>
    <row r="714" spans="1:24" s="8" customFormat="1" hidden="1">
      <c r="A714" s="17">
        <f t="shared" si="342"/>
        <v>3</v>
      </c>
      <c r="B714" s="28"/>
      <c r="C714" s="74" t="s">
        <v>395</v>
      </c>
      <c r="D714" s="82"/>
      <c r="E714" s="109">
        <f>SUBTOTAL(9,E715:E725)</f>
        <v>0</v>
      </c>
      <c r="F714" s="109">
        <f t="shared" ref="F714:U714" si="347">SUBTOTAL(9,F715:F725)</f>
        <v>0</v>
      </c>
      <c r="G714" s="109">
        <f t="shared" si="347"/>
        <v>0</v>
      </c>
      <c r="H714" s="109">
        <f t="shared" si="347"/>
        <v>0</v>
      </c>
      <c r="I714" s="109">
        <f t="shared" si="347"/>
        <v>0</v>
      </c>
      <c r="J714" s="109">
        <f t="shared" si="347"/>
        <v>0</v>
      </c>
      <c r="K714" s="109">
        <f t="shared" si="347"/>
        <v>0</v>
      </c>
      <c r="L714" s="109">
        <f t="shared" si="347"/>
        <v>0</v>
      </c>
      <c r="M714" s="109">
        <f t="shared" si="347"/>
        <v>0</v>
      </c>
      <c r="N714" s="109">
        <f t="shared" si="347"/>
        <v>0</v>
      </c>
      <c r="O714" s="109">
        <f t="shared" si="347"/>
        <v>0</v>
      </c>
      <c r="P714" s="109">
        <f t="shared" si="347"/>
        <v>0</v>
      </c>
      <c r="Q714" s="109">
        <f t="shared" si="347"/>
        <v>0</v>
      </c>
      <c r="R714" s="109">
        <f t="shared" si="347"/>
        <v>0</v>
      </c>
      <c r="S714" s="109">
        <f t="shared" si="347"/>
        <v>0</v>
      </c>
      <c r="T714" s="109">
        <f t="shared" si="347"/>
        <v>0</v>
      </c>
      <c r="U714" s="109">
        <f t="shared" si="347"/>
        <v>0</v>
      </c>
      <c r="V714" s="109">
        <f>SUBTOTAL(9,V715:V725)</f>
        <v>0</v>
      </c>
      <c r="W714" s="112">
        <f t="shared" si="344"/>
        <v>0</v>
      </c>
      <c r="X714" s="179">
        <f t="shared" si="345"/>
        <v>0</v>
      </c>
    </row>
    <row r="715" spans="1:24" s="8" customFormat="1" ht="25.5" hidden="1">
      <c r="A715" s="17">
        <f t="shared" si="342"/>
        <v>3</v>
      </c>
      <c r="B715" s="67"/>
      <c r="C715" s="80" t="s">
        <v>142</v>
      </c>
      <c r="D715" s="58" t="s">
        <v>3</v>
      </c>
      <c r="E715" s="109">
        <f>SUBTOTAL(9,E716:E717)</f>
        <v>0</v>
      </c>
      <c r="F715" s="109">
        <f t="shared" ref="F715:U715" si="348">SUBTOTAL(9,F716:F717)</f>
        <v>0</v>
      </c>
      <c r="G715" s="109">
        <f t="shared" si="348"/>
        <v>0</v>
      </c>
      <c r="H715" s="109">
        <f t="shared" si="348"/>
        <v>0</v>
      </c>
      <c r="I715" s="109">
        <f t="shared" si="348"/>
        <v>0</v>
      </c>
      <c r="J715" s="109">
        <f t="shared" si="348"/>
        <v>0</v>
      </c>
      <c r="K715" s="109">
        <f t="shared" si="348"/>
        <v>0</v>
      </c>
      <c r="L715" s="109">
        <f t="shared" si="348"/>
        <v>0</v>
      </c>
      <c r="M715" s="109">
        <f t="shared" si="348"/>
        <v>0</v>
      </c>
      <c r="N715" s="109">
        <f t="shared" si="348"/>
        <v>0</v>
      </c>
      <c r="O715" s="109">
        <f t="shared" si="348"/>
        <v>0</v>
      </c>
      <c r="P715" s="109">
        <f t="shared" si="348"/>
        <v>0</v>
      </c>
      <c r="Q715" s="109">
        <f t="shared" si="348"/>
        <v>0</v>
      </c>
      <c r="R715" s="109">
        <f t="shared" si="348"/>
        <v>0</v>
      </c>
      <c r="S715" s="109">
        <f t="shared" si="348"/>
        <v>0</v>
      </c>
      <c r="T715" s="109">
        <f t="shared" si="348"/>
        <v>0</v>
      </c>
      <c r="U715" s="109">
        <f t="shared" si="348"/>
        <v>0</v>
      </c>
      <c r="V715" s="109">
        <f>SUBTOTAL(9,V716:V717)</f>
        <v>0</v>
      </c>
      <c r="W715" s="112">
        <f t="shared" si="344"/>
        <v>0</v>
      </c>
      <c r="X715" s="179">
        <f t="shared" si="345"/>
        <v>0</v>
      </c>
    </row>
    <row r="716" spans="1:24" s="8" customFormat="1" ht="25.5" hidden="1">
      <c r="A716" s="17">
        <f t="shared" si="342"/>
        <v>3</v>
      </c>
      <c r="B716" s="67"/>
      <c r="C716" s="134" t="s">
        <v>237</v>
      </c>
      <c r="D716" s="58" t="s">
        <v>235</v>
      </c>
      <c r="E716" s="110"/>
      <c r="F716" s="110"/>
      <c r="G716" s="110"/>
      <c r="H716" s="110"/>
      <c r="I716" s="111">
        <f>SUM(F716:H716)</f>
        <v>0</v>
      </c>
      <c r="J716" s="110"/>
      <c r="K716" s="110"/>
      <c r="L716" s="110"/>
      <c r="M716" s="111">
        <f>SUM(J716:L716)</f>
        <v>0</v>
      </c>
      <c r="N716" s="110"/>
      <c r="O716" s="110"/>
      <c r="P716" s="110"/>
      <c r="Q716" s="111">
        <f>SUM(N716:P716)</f>
        <v>0</v>
      </c>
      <c r="R716" s="110"/>
      <c r="S716" s="110"/>
      <c r="T716" s="110"/>
      <c r="U716" s="111">
        <f>SUM(R716:T716)</f>
        <v>0</v>
      </c>
      <c r="V716" s="111">
        <f>I716+M716+Q716+U716</f>
        <v>0</v>
      </c>
      <c r="W716" s="111">
        <f t="shared" si="344"/>
        <v>0</v>
      </c>
      <c r="X716" s="179">
        <f t="shared" si="345"/>
        <v>0</v>
      </c>
    </row>
    <row r="717" spans="1:24" s="8" customFormat="1" ht="25.5" hidden="1">
      <c r="A717" s="17">
        <f t="shared" si="342"/>
        <v>3</v>
      </c>
      <c r="B717" s="67"/>
      <c r="C717" s="134" t="s">
        <v>238</v>
      </c>
      <c r="D717" s="58" t="s">
        <v>236</v>
      </c>
      <c r="E717" s="110"/>
      <c r="F717" s="110"/>
      <c r="G717" s="110"/>
      <c r="H717" s="110"/>
      <c r="I717" s="111">
        <f>SUM(F717:H717)</f>
        <v>0</v>
      </c>
      <c r="J717" s="110"/>
      <c r="K717" s="110"/>
      <c r="L717" s="110"/>
      <c r="M717" s="111">
        <f>SUM(J717:L717)</f>
        <v>0</v>
      </c>
      <c r="N717" s="110"/>
      <c r="O717" s="110"/>
      <c r="P717" s="110"/>
      <c r="Q717" s="111">
        <f>SUM(N717:P717)</f>
        <v>0</v>
      </c>
      <c r="R717" s="110"/>
      <c r="S717" s="110"/>
      <c r="T717" s="110"/>
      <c r="U717" s="111">
        <f>SUM(R717:T717)</f>
        <v>0</v>
      </c>
      <c r="V717" s="111">
        <f>I717+M717+Q717+U717</f>
        <v>0</v>
      </c>
      <c r="W717" s="111">
        <f t="shared" si="344"/>
        <v>0</v>
      </c>
      <c r="X717" s="179">
        <f t="shared" si="345"/>
        <v>0</v>
      </c>
    </row>
    <row r="718" spans="1:24" s="8" customFormat="1" hidden="1">
      <c r="A718" s="17">
        <f t="shared" si="342"/>
        <v>3</v>
      </c>
      <c r="B718" s="68"/>
      <c r="C718" s="135" t="s">
        <v>141</v>
      </c>
      <c r="D718" s="59" t="s">
        <v>4</v>
      </c>
      <c r="E718" s="110"/>
      <c r="F718" s="110"/>
      <c r="G718" s="110"/>
      <c r="H718" s="110"/>
      <c r="I718" s="111">
        <f>SUM(F718:H718)</f>
        <v>0</v>
      </c>
      <c r="J718" s="110"/>
      <c r="K718" s="110"/>
      <c r="L718" s="110"/>
      <c r="M718" s="111">
        <f>SUM(J718:L718)</f>
        <v>0</v>
      </c>
      <c r="N718" s="110"/>
      <c r="O718" s="110"/>
      <c r="P718" s="110"/>
      <c r="Q718" s="111">
        <f>SUM(N718:P718)</f>
        <v>0</v>
      </c>
      <c r="R718" s="110"/>
      <c r="S718" s="110"/>
      <c r="T718" s="110"/>
      <c r="U718" s="111">
        <f>SUM(R718:T718)</f>
        <v>0</v>
      </c>
      <c r="V718" s="111">
        <f>I718+M718+Q718+U718</f>
        <v>0</v>
      </c>
      <c r="W718" s="111">
        <f t="shared" si="344"/>
        <v>0</v>
      </c>
      <c r="X718" s="179">
        <f t="shared" si="345"/>
        <v>0</v>
      </c>
    </row>
    <row r="719" spans="1:24" s="8" customFormat="1" hidden="1">
      <c r="A719" s="17">
        <f t="shared" si="342"/>
        <v>3</v>
      </c>
      <c r="B719" s="68"/>
      <c r="C719" s="80" t="s">
        <v>226</v>
      </c>
      <c r="D719" s="83" t="s">
        <v>227</v>
      </c>
      <c r="E719" s="109">
        <f>SUBTOTAL(9,E720:E724)</f>
        <v>0</v>
      </c>
      <c r="F719" s="109">
        <f t="shared" ref="F719:U719" si="349">SUBTOTAL(9,F720:F724)</f>
        <v>0</v>
      </c>
      <c r="G719" s="109">
        <f t="shared" si="349"/>
        <v>0</v>
      </c>
      <c r="H719" s="109">
        <f t="shared" si="349"/>
        <v>0</v>
      </c>
      <c r="I719" s="109">
        <f t="shared" si="349"/>
        <v>0</v>
      </c>
      <c r="J719" s="109">
        <f t="shared" si="349"/>
        <v>0</v>
      </c>
      <c r="K719" s="109">
        <f t="shared" si="349"/>
        <v>0</v>
      </c>
      <c r="L719" s="109">
        <f t="shared" si="349"/>
        <v>0</v>
      </c>
      <c r="M719" s="109">
        <f t="shared" si="349"/>
        <v>0</v>
      </c>
      <c r="N719" s="109">
        <f t="shared" si="349"/>
        <v>0</v>
      </c>
      <c r="O719" s="109">
        <f t="shared" si="349"/>
        <v>0</v>
      </c>
      <c r="P719" s="109">
        <f t="shared" si="349"/>
        <v>0</v>
      </c>
      <c r="Q719" s="109">
        <f t="shared" si="349"/>
        <v>0</v>
      </c>
      <c r="R719" s="109">
        <f t="shared" si="349"/>
        <v>0</v>
      </c>
      <c r="S719" s="109">
        <f t="shared" si="349"/>
        <v>0</v>
      </c>
      <c r="T719" s="109">
        <f t="shared" si="349"/>
        <v>0</v>
      </c>
      <c r="U719" s="109">
        <f t="shared" si="349"/>
        <v>0</v>
      </c>
      <c r="V719" s="109">
        <f>SUBTOTAL(9,V720:V724)</f>
        <v>0</v>
      </c>
      <c r="W719" s="112">
        <f t="shared" si="344"/>
        <v>0</v>
      </c>
      <c r="X719" s="179">
        <f t="shared" si="345"/>
        <v>0</v>
      </c>
    </row>
    <row r="720" spans="1:24" s="8" customFormat="1" ht="25.5" hidden="1">
      <c r="A720" s="17">
        <f t="shared" si="342"/>
        <v>3</v>
      </c>
      <c r="B720" s="68"/>
      <c r="C720" s="136" t="s">
        <v>140</v>
      </c>
      <c r="D720" s="83" t="s">
        <v>131</v>
      </c>
      <c r="E720" s="110"/>
      <c r="F720" s="110"/>
      <c r="G720" s="110"/>
      <c r="H720" s="110"/>
      <c r="I720" s="111">
        <f t="shared" ref="I720:I734" si="350">SUM(F720:H720)</f>
        <v>0</v>
      </c>
      <c r="J720" s="110"/>
      <c r="K720" s="110"/>
      <c r="L720" s="110"/>
      <c r="M720" s="111">
        <f t="shared" ref="M720:M734" si="351">SUM(J720:L720)</f>
        <v>0</v>
      </c>
      <c r="N720" s="110"/>
      <c r="O720" s="110"/>
      <c r="P720" s="110"/>
      <c r="Q720" s="111">
        <f t="shared" ref="Q720:Q734" si="352">SUM(N720:P720)</f>
        <v>0</v>
      </c>
      <c r="R720" s="110"/>
      <c r="S720" s="110"/>
      <c r="T720" s="110"/>
      <c r="U720" s="111">
        <f t="shared" ref="U720:U734" si="353">SUM(R720:T720)</f>
        <v>0</v>
      </c>
      <c r="V720" s="111">
        <f t="shared" ref="V720:V729" si="354">I720+M720+Q720+U720</f>
        <v>0</v>
      </c>
      <c r="W720" s="111">
        <f t="shared" si="344"/>
        <v>0</v>
      </c>
      <c r="X720" s="179">
        <f t="shared" si="345"/>
        <v>0</v>
      </c>
    </row>
    <row r="721" spans="1:24" s="8" customFormat="1" ht="25.5" hidden="1">
      <c r="A721" s="17">
        <f t="shared" si="342"/>
        <v>3</v>
      </c>
      <c r="B721" s="68"/>
      <c r="C721" s="134" t="s">
        <v>136</v>
      </c>
      <c r="D721" s="83" t="s">
        <v>132</v>
      </c>
      <c r="E721" s="110"/>
      <c r="F721" s="110"/>
      <c r="G721" s="110"/>
      <c r="H721" s="110"/>
      <c r="I721" s="111">
        <f t="shared" si="350"/>
        <v>0</v>
      </c>
      <c r="J721" s="110"/>
      <c r="K721" s="110"/>
      <c r="L721" s="110"/>
      <c r="M721" s="111">
        <f t="shared" si="351"/>
        <v>0</v>
      </c>
      <c r="N721" s="110"/>
      <c r="O721" s="110"/>
      <c r="P721" s="110"/>
      <c r="Q721" s="111">
        <f t="shared" si="352"/>
        <v>0</v>
      </c>
      <c r="R721" s="110"/>
      <c r="S721" s="110"/>
      <c r="T721" s="110"/>
      <c r="U721" s="111">
        <f t="shared" si="353"/>
        <v>0</v>
      </c>
      <c r="V721" s="111">
        <f t="shared" si="354"/>
        <v>0</v>
      </c>
      <c r="W721" s="111">
        <f t="shared" si="344"/>
        <v>0</v>
      </c>
      <c r="X721" s="179">
        <f t="shared" si="345"/>
        <v>0</v>
      </c>
    </row>
    <row r="722" spans="1:24" s="8" customFormat="1" hidden="1">
      <c r="A722" s="17">
        <f t="shared" si="342"/>
        <v>3</v>
      </c>
      <c r="B722" s="68"/>
      <c r="C722" s="134" t="s">
        <v>137</v>
      </c>
      <c r="D722" s="83" t="s">
        <v>133</v>
      </c>
      <c r="E722" s="110"/>
      <c r="F722" s="110"/>
      <c r="G722" s="110"/>
      <c r="H722" s="110"/>
      <c r="I722" s="111">
        <f t="shared" si="350"/>
        <v>0</v>
      </c>
      <c r="J722" s="110"/>
      <c r="K722" s="110"/>
      <c r="L722" s="110"/>
      <c r="M722" s="111">
        <f t="shared" si="351"/>
        <v>0</v>
      </c>
      <c r="N722" s="110"/>
      <c r="O722" s="110"/>
      <c r="P722" s="110"/>
      <c r="Q722" s="111">
        <f t="shared" si="352"/>
        <v>0</v>
      </c>
      <c r="R722" s="110"/>
      <c r="S722" s="110"/>
      <c r="T722" s="110"/>
      <c r="U722" s="111">
        <f t="shared" si="353"/>
        <v>0</v>
      </c>
      <c r="V722" s="111">
        <f t="shared" si="354"/>
        <v>0</v>
      </c>
      <c r="W722" s="111">
        <f t="shared" si="344"/>
        <v>0</v>
      </c>
      <c r="X722" s="179">
        <f t="shared" si="345"/>
        <v>0</v>
      </c>
    </row>
    <row r="723" spans="1:24" s="8" customFormat="1" ht="25.5" hidden="1">
      <c r="A723" s="17">
        <f t="shared" si="342"/>
        <v>3</v>
      </c>
      <c r="B723" s="68"/>
      <c r="C723" s="134" t="s">
        <v>665</v>
      </c>
      <c r="D723" s="83" t="s">
        <v>134</v>
      </c>
      <c r="E723" s="110"/>
      <c r="F723" s="110"/>
      <c r="G723" s="110"/>
      <c r="H723" s="110"/>
      <c r="I723" s="111">
        <f t="shared" si="350"/>
        <v>0</v>
      </c>
      <c r="J723" s="110"/>
      <c r="K723" s="110"/>
      <c r="L723" s="110"/>
      <c r="M723" s="111">
        <f t="shared" si="351"/>
        <v>0</v>
      </c>
      <c r="N723" s="110"/>
      <c r="O723" s="110"/>
      <c r="P723" s="110"/>
      <c r="Q723" s="111">
        <f t="shared" si="352"/>
        <v>0</v>
      </c>
      <c r="R723" s="110"/>
      <c r="S723" s="110"/>
      <c r="T723" s="110"/>
      <c r="U723" s="111">
        <f t="shared" si="353"/>
        <v>0</v>
      </c>
      <c r="V723" s="111">
        <f t="shared" si="354"/>
        <v>0</v>
      </c>
      <c r="W723" s="111">
        <f t="shared" si="344"/>
        <v>0</v>
      </c>
      <c r="X723" s="179">
        <f t="shared" si="345"/>
        <v>0</v>
      </c>
    </row>
    <row r="724" spans="1:24" s="8" customFormat="1" ht="25.5" hidden="1">
      <c r="A724" s="17">
        <f t="shared" si="342"/>
        <v>3</v>
      </c>
      <c r="B724" s="68"/>
      <c r="C724" s="134" t="s">
        <v>138</v>
      </c>
      <c r="D724" s="83" t="s">
        <v>135</v>
      </c>
      <c r="E724" s="110"/>
      <c r="F724" s="110"/>
      <c r="G724" s="110"/>
      <c r="H724" s="110"/>
      <c r="I724" s="111">
        <f t="shared" si="350"/>
        <v>0</v>
      </c>
      <c r="J724" s="110"/>
      <c r="K724" s="110"/>
      <c r="L724" s="110"/>
      <c r="M724" s="111">
        <f t="shared" si="351"/>
        <v>0</v>
      </c>
      <c r="N724" s="110"/>
      <c r="O724" s="110"/>
      <c r="P724" s="110"/>
      <c r="Q724" s="111">
        <f t="shared" si="352"/>
        <v>0</v>
      </c>
      <c r="R724" s="110"/>
      <c r="S724" s="110"/>
      <c r="T724" s="110"/>
      <c r="U724" s="111">
        <f t="shared" si="353"/>
        <v>0</v>
      </c>
      <c r="V724" s="111">
        <f t="shared" si="354"/>
        <v>0</v>
      </c>
      <c r="W724" s="111">
        <f t="shared" si="344"/>
        <v>0</v>
      </c>
      <c r="X724" s="179">
        <f t="shared" si="345"/>
        <v>0</v>
      </c>
    </row>
    <row r="725" spans="1:24" s="8" customFormat="1" hidden="1">
      <c r="A725" s="17">
        <f t="shared" si="342"/>
        <v>3</v>
      </c>
      <c r="B725" s="68"/>
      <c r="C725" s="79" t="s">
        <v>139</v>
      </c>
      <c r="D725" s="83" t="s">
        <v>6</v>
      </c>
      <c r="E725" s="110"/>
      <c r="F725" s="110"/>
      <c r="G725" s="110"/>
      <c r="H725" s="110"/>
      <c r="I725" s="111">
        <f t="shared" si="350"/>
        <v>0</v>
      </c>
      <c r="J725" s="110"/>
      <c r="K725" s="110"/>
      <c r="L725" s="110"/>
      <c r="M725" s="111">
        <f t="shared" si="351"/>
        <v>0</v>
      </c>
      <c r="N725" s="110"/>
      <c r="O725" s="110"/>
      <c r="P725" s="110"/>
      <c r="Q725" s="111">
        <f t="shared" si="352"/>
        <v>0</v>
      </c>
      <c r="R725" s="110"/>
      <c r="S725" s="110"/>
      <c r="T725" s="110"/>
      <c r="U725" s="111">
        <f t="shared" si="353"/>
        <v>0</v>
      </c>
      <c r="V725" s="111">
        <f t="shared" si="354"/>
        <v>0</v>
      </c>
      <c r="W725" s="111">
        <f t="shared" si="344"/>
        <v>0</v>
      </c>
      <c r="X725" s="179">
        <f t="shared" si="345"/>
        <v>0</v>
      </c>
    </row>
    <row r="726" spans="1:24" s="8" customFormat="1" hidden="1">
      <c r="A726" s="17">
        <f t="shared" si="342"/>
        <v>3</v>
      </c>
      <c r="B726" s="68"/>
      <c r="C726" s="86" t="s">
        <v>95</v>
      </c>
      <c r="D726" s="59" t="s">
        <v>7</v>
      </c>
      <c r="E726" s="110"/>
      <c r="F726" s="110"/>
      <c r="G726" s="110"/>
      <c r="H726" s="110"/>
      <c r="I726" s="111">
        <f t="shared" si="350"/>
        <v>0</v>
      </c>
      <c r="J726" s="110"/>
      <c r="K726" s="110"/>
      <c r="L726" s="110"/>
      <c r="M726" s="111">
        <f t="shared" si="351"/>
        <v>0</v>
      </c>
      <c r="N726" s="110"/>
      <c r="O726" s="110"/>
      <c r="P726" s="110"/>
      <c r="Q726" s="111">
        <f t="shared" si="352"/>
        <v>0</v>
      </c>
      <c r="R726" s="110"/>
      <c r="S726" s="110"/>
      <c r="T726" s="110"/>
      <c r="U726" s="111">
        <f t="shared" si="353"/>
        <v>0</v>
      </c>
      <c r="V726" s="111">
        <f t="shared" si="354"/>
        <v>0</v>
      </c>
      <c r="W726" s="111">
        <f t="shared" si="344"/>
        <v>0</v>
      </c>
      <c r="X726" s="179">
        <f t="shared" si="345"/>
        <v>0</v>
      </c>
    </row>
    <row r="727" spans="1:24" s="8" customFormat="1" hidden="1">
      <c r="A727" s="17">
        <f t="shared" si="342"/>
        <v>3</v>
      </c>
      <c r="B727" s="68"/>
      <c r="C727" s="86" t="s">
        <v>278</v>
      </c>
      <c r="D727" s="59" t="s">
        <v>12</v>
      </c>
      <c r="E727" s="110"/>
      <c r="F727" s="110"/>
      <c r="G727" s="110"/>
      <c r="H727" s="110"/>
      <c r="I727" s="111">
        <f t="shared" si="350"/>
        <v>0</v>
      </c>
      <c r="J727" s="110"/>
      <c r="K727" s="110"/>
      <c r="L727" s="110"/>
      <c r="M727" s="111">
        <f t="shared" si="351"/>
        <v>0</v>
      </c>
      <c r="N727" s="110"/>
      <c r="O727" s="110"/>
      <c r="P727" s="110"/>
      <c r="Q727" s="111">
        <f t="shared" si="352"/>
        <v>0</v>
      </c>
      <c r="R727" s="110"/>
      <c r="S727" s="110"/>
      <c r="T727" s="110"/>
      <c r="U727" s="111">
        <f t="shared" si="353"/>
        <v>0</v>
      </c>
      <c r="V727" s="111">
        <f t="shared" si="354"/>
        <v>0</v>
      </c>
      <c r="W727" s="111">
        <f t="shared" si="344"/>
        <v>0</v>
      </c>
      <c r="X727" s="179">
        <f t="shared" si="345"/>
        <v>0</v>
      </c>
    </row>
    <row r="728" spans="1:24" s="8" customFormat="1" hidden="1">
      <c r="A728" s="17">
        <f t="shared" si="342"/>
        <v>3</v>
      </c>
      <c r="B728" s="69"/>
      <c r="C728" s="73" t="s">
        <v>116</v>
      </c>
      <c r="D728" s="71" t="s">
        <v>22</v>
      </c>
      <c r="E728" s="110"/>
      <c r="F728" s="110"/>
      <c r="G728" s="110"/>
      <c r="H728" s="110"/>
      <c r="I728" s="111">
        <f t="shared" si="350"/>
        <v>0</v>
      </c>
      <c r="J728" s="110"/>
      <c r="K728" s="110"/>
      <c r="L728" s="110"/>
      <c r="M728" s="111">
        <f t="shared" si="351"/>
        <v>0</v>
      </c>
      <c r="N728" s="110"/>
      <c r="O728" s="110"/>
      <c r="P728" s="110"/>
      <c r="Q728" s="111">
        <f t="shared" si="352"/>
        <v>0</v>
      </c>
      <c r="R728" s="110"/>
      <c r="S728" s="110"/>
      <c r="T728" s="110"/>
      <c r="U728" s="111">
        <f t="shared" si="353"/>
        <v>0</v>
      </c>
      <c r="V728" s="111">
        <f t="shared" si="354"/>
        <v>0</v>
      </c>
      <c r="W728" s="111">
        <f t="shared" si="344"/>
        <v>0</v>
      </c>
      <c r="X728" s="179">
        <f t="shared" si="345"/>
        <v>0</v>
      </c>
    </row>
    <row r="729" spans="1:24" s="8" customFormat="1" hidden="1">
      <c r="A729" s="17">
        <f t="shared" si="342"/>
        <v>3</v>
      </c>
      <c r="B729" s="69"/>
      <c r="C729" s="73" t="s">
        <v>97</v>
      </c>
      <c r="D729" s="70" t="s">
        <v>24</v>
      </c>
      <c r="E729" s="110"/>
      <c r="F729" s="110"/>
      <c r="G729" s="110"/>
      <c r="H729" s="110"/>
      <c r="I729" s="111">
        <f t="shared" si="350"/>
        <v>0</v>
      </c>
      <c r="J729" s="110"/>
      <c r="K729" s="110"/>
      <c r="L729" s="110"/>
      <c r="M729" s="111">
        <f t="shared" si="351"/>
        <v>0</v>
      </c>
      <c r="N729" s="110"/>
      <c r="O729" s="110"/>
      <c r="P729" s="110"/>
      <c r="Q729" s="111">
        <f t="shared" si="352"/>
        <v>0</v>
      </c>
      <c r="R729" s="110"/>
      <c r="S729" s="110"/>
      <c r="T729" s="110"/>
      <c r="U729" s="111">
        <f t="shared" si="353"/>
        <v>0</v>
      </c>
      <c r="V729" s="111">
        <f t="shared" si="354"/>
        <v>0</v>
      </c>
      <c r="W729" s="111">
        <f t="shared" si="344"/>
        <v>0</v>
      </c>
      <c r="X729" s="179">
        <f t="shared" si="345"/>
        <v>0</v>
      </c>
    </row>
    <row r="730" spans="1:24" s="8" customFormat="1" hidden="1">
      <c r="A730" s="17">
        <f t="shared" si="342"/>
        <v>3</v>
      </c>
      <c r="B730" s="28"/>
      <c r="C730" s="74" t="s">
        <v>405</v>
      </c>
      <c r="D730" s="82"/>
      <c r="E730" s="109">
        <f>SUBTOTAL(9,E731:E733)</f>
        <v>0</v>
      </c>
      <c r="F730" s="109">
        <f t="shared" ref="F730:U730" si="355">SUBTOTAL(9,F731:F733)</f>
        <v>0</v>
      </c>
      <c r="G730" s="109">
        <f t="shared" si="355"/>
        <v>0</v>
      </c>
      <c r="H730" s="109">
        <f t="shared" si="355"/>
        <v>0</v>
      </c>
      <c r="I730" s="109">
        <f t="shared" si="355"/>
        <v>0</v>
      </c>
      <c r="J730" s="109">
        <f t="shared" si="355"/>
        <v>0</v>
      </c>
      <c r="K730" s="109">
        <f t="shared" si="355"/>
        <v>0</v>
      </c>
      <c r="L730" s="109">
        <f t="shared" si="355"/>
        <v>0</v>
      </c>
      <c r="M730" s="109">
        <f t="shared" si="355"/>
        <v>0</v>
      </c>
      <c r="N730" s="109">
        <f t="shared" si="355"/>
        <v>0</v>
      </c>
      <c r="O730" s="109">
        <f t="shared" si="355"/>
        <v>0</v>
      </c>
      <c r="P730" s="109">
        <f t="shared" si="355"/>
        <v>0</v>
      </c>
      <c r="Q730" s="109">
        <f t="shared" si="355"/>
        <v>0</v>
      </c>
      <c r="R730" s="109">
        <f t="shared" si="355"/>
        <v>0</v>
      </c>
      <c r="S730" s="109">
        <f t="shared" si="355"/>
        <v>0</v>
      </c>
      <c r="T730" s="109">
        <f t="shared" si="355"/>
        <v>0</v>
      </c>
      <c r="U730" s="109">
        <f t="shared" si="355"/>
        <v>0</v>
      </c>
      <c r="V730" s="109">
        <f>SUBTOTAL(9,V731:V733)</f>
        <v>0</v>
      </c>
      <c r="W730" s="112">
        <f t="shared" si="344"/>
        <v>0</v>
      </c>
      <c r="X730" s="179">
        <f t="shared" si="345"/>
        <v>0</v>
      </c>
    </row>
    <row r="731" spans="1:24" s="8" customFormat="1" hidden="1">
      <c r="A731" s="17">
        <f t="shared" si="342"/>
        <v>3</v>
      </c>
      <c r="B731" s="69"/>
      <c r="C731" s="102" t="s">
        <v>406</v>
      </c>
      <c r="D731" s="70" t="s">
        <v>118</v>
      </c>
      <c r="E731" s="110"/>
      <c r="F731" s="110"/>
      <c r="G731" s="110"/>
      <c r="H731" s="110"/>
      <c r="I731" s="111">
        <f t="shared" si="350"/>
        <v>0</v>
      </c>
      <c r="J731" s="110"/>
      <c r="K731" s="110"/>
      <c r="L731" s="110"/>
      <c r="M731" s="111">
        <f t="shared" si="351"/>
        <v>0</v>
      </c>
      <c r="N731" s="110"/>
      <c r="O731" s="110"/>
      <c r="P731" s="110"/>
      <c r="Q731" s="111">
        <f t="shared" si="352"/>
        <v>0</v>
      </c>
      <c r="R731" s="110"/>
      <c r="S731" s="110"/>
      <c r="T731" s="110"/>
      <c r="U731" s="111">
        <f t="shared" si="353"/>
        <v>0</v>
      </c>
      <c r="V731" s="111">
        <f>I731+M731+Q731+U731</f>
        <v>0</v>
      </c>
      <c r="W731" s="111">
        <f t="shared" si="344"/>
        <v>0</v>
      </c>
      <c r="X731" s="179">
        <f t="shared" si="345"/>
        <v>0</v>
      </c>
    </row>
    <row r="732" spans="1:24" s="8" customFormat="1" hidden="1">
      <c r="A732" s="17">
        <f t="shared" si="342"/>
        <v>3</v>
      </c>
      <c r="B732" s="69"/>
      <c r="C732" s="188" t="s">
        <v>428</v>
      </c>
      <c r="D732" s="189" t="s">
        <v>429</v>
      </c>
      <c r="E732" s="110"/>
      <c r="F732" s="110"/>
      <c r="G732" s="110"/>
      <c r="H732" s="110"/>
      <c r="I732" s="111">
        <f t="shared" si="350"/>
        <v>0</v>
      </c>
      <c r="J732" s="110"/>
      <c r="K732" s="110"/>
      <c r="L732" s="110"/>
      <c r="M732" s="111">
        <f t="shared" si="351"/>
        <v>0</v>
      </c>
      <c r="N732" s="110"/>
      <c r="O732" s="110"/>
      <c r="P732" s="110"/>
      <c r="Q732" s="111">
        <f t="shared" si="352"/>
        <v>0</v>
      </c>
      <c r="R732" s="110"/>
      <c r="S732" s="110"/>
      <c r="T732" s="110"/>
      <c r="U732" s="111">
        <f t="shared" si="353"/>
        <v>0</v>
      </c>
      <c r="V732" s="111">
        <f>I732+M732+Q732+U732</f>
        <v>0</v>
      </c>
      <c r="W732" s="111">
        <f t="shared" si="344"/>
        <v>0</v>
      </c>
      <c r="X732" s="179">
        <f t="shared" si="345"/>
        <v>0</v>
      </c>
    </row>
    <row r="733" spans="1:24" s="8" customFormat="1" ht="25.5" hidden="1">
      <c r="A733" s="17">
        <f t="shared" si="342"/>
        <v>3</v>
      </c>
      <c r="B733" s="69"/>
      <c r="C733" s="102" t="s">
        <v>427</v>
      </c>
      <c r="D733" s="71" t="s">
        <v>26</v>
      </c>
      <c r="E733" s="110"/>
      <c r="F733" s="110"/>
      <c r="G733" s="110"/>
      <c r="H733" s="110"/>
      <c r="I733" s="111">
        <f t="shared" si="350"/>
        <v>0</v>
      </c>
      <c r="J733" s="110"/>
      <c r="K733" s="110"/>
      <c r="L733" s="110"/>
      <c r="M733" s="111">
        <f t="shared" si="351"/>
        <v>0</v>
      </c>
      <c r="N733" s="110"/>
      <c r="O733" s="110"/>
      <c r="P733" s="110"/>
      <c r="Q733" s="111">
        <f t="shared" si="352"/>
        <v>0</v>
      </c>
      <c r="R733" s="110"/>
      <c r="S733" s="110"/>
      <c r="T733" s="110"/>
      <c r="U733" s="111">
        <f t="shared" si="353"/>
        <v>0</v>
      </c>
      <c r="V733" s="111">
        <f>I733+M733+Q733+U733</f>
        <v>0</v>
      </c>
      <c r="W733" s="111">
        <f t="shared" si="344"/>
        <v>0</v>
      </c>
      <c r="X733" s="179">
        <f t="shared" si="345"/>
        <v>0</v>
      </c>
    </row>
    <row r="734" spans="1:24" s="8" customFormat="1" ht="25.5" hidden="1">
      <c r="A734" s="17">
        <f t="shared" si="342"/>
        <v>3</v>
      </c>
      <c r="B734" s="69"/>
      <c r="C734" s="74" t="s">
        <v>117</v>
      </c>
      <c r="D734" s="71" t="s">
        <v>27</v>
      </c>
      <c r="E734" s="110"/>
      <c r="F734" s="110"/>
      <c r="G734" s="110"/>
      <c r="H734" s="110"/>
      <c r="I734" s="111">
        <f t="shared" si="350"/>
        <v>0</v>
      </c>
      <c r="J734" s="110"/>
      <c r="K734" s="110"/>
      <c r="L734" s="110"/>
      <c r="M734" s="111">
        <f t="shared" si="351"/>
        <v>0</v>
      </c>
      <c r="N734" s="110"/>
      <c r="O734" s="110"/>
      <c r="P734" s="110"/>
      <c r="Q734" s="111">
        <f t="shared" si="352"/>
        <v>0</v>
      </c>
      <c r="R734" s="110"/>
      <c r="S734" s="110"/>
      <c r="T734" s="110"/>
      <c r="U734" s="111">
        <f t="shared" si="353"/>
        <v>0</v>
      </c>
      <c r="V734" s="111">
        <f>I734+M734+Q734+U734</f>
        <v>0</v>
      </c>
      <c r="W734" s="111">
        <f t="shared" si="344"/>
        <v>0</v>
      </c>
      <c r="X734" s="179">
        <f t="shared" si="345"/>
        <v>0</v>
      </c>
    </row>
    <row r="735" spans="1:24" s="8" customFormat="1" hidden="1">
      <c r="A735" s="17">
        <f t="shared" si="342"/>
        <v>3</v>
      </c>
      <c r="B735" s="27" t="s">
        <v>14</v>
      </c>
      <c r="C735" s="75" t="s">
        <v>279</v>
      </c>
      <c r="D735" s="71" t="s">
        <v>216</v>
      </c>
      <c r="E735" s="109">
        <f>SUBTOTAL(9,E736:E737)</f>
        <v>0</v>
      </c>
      <c r="F735" s="109">
        <f t="shared" ref="F735:U735" si="356">SUBTOTAL(9,F736:F737)</f>
        <v>0</v>
      </c>
      <c r="G735" s="109">
        <f t="shared" si="356"/>
        <v>0</v>
      </c>
      <c r="H735" s="109">
        <f t="shared" si="356"/>
        <v>0</v>
      </c>
      <c r="I735" s="109">
        <f t="shared" si="356"/>
        <v>0</v>
      </c>
      <c r="J735" s="109">
        <f t="shared" si="356"/>
        <v>0</v>
      </c>
      <c r="K735" s="109">
        <f t="shared" si="356"/>
        <v>0</v>
      </c>
      <c r="L735" s="109">
        <f t="shared" si="356"/>
        <v>0</v>
      </c>
      <c r="M735" s="109">
        <f t="shared" si="356"/>
        <v>0</v>
      </c>
      <c r="N735" s="109">
        <f t="shared" si="356"/>
        <v>0</v>
      </c>
      <c r="O735" s="109">
        <f t="shared" si="356"/>
        <v>0</v>
      </c>
      <c r="P735" s="109">
        <f t="shared" si="356"/>
        <v>0</v>
      </c>
      <c r="Q735" s="109">
        <f t="shared" si="356"/>
        <v>0</v>
      </c>
      <c r="R735" s="109">
        <f t="shared" si="356"/>
        <v>0</v>
      </c>
      <c r="S735" s="109">
        <f t="shared" si="356"/>
        <v>0</v>
      </c>
      <c r="T735" s="109">
        <f t="shared" si="356"/>
        <v>0</v>
      </c>
      <c r="U735" s="109">
        <f t="shared" si="356"/>
        <v>0</v>
      </c>
      <c r="V735" s="109">
        <f>SUBTOTAL(9,V736:V737)</f>
        <v>0</v>
      </c>
      <c r="W735" s="112">
        <f t="shared" si="344"/>
        <v>0</v>
      </c>
      <c r="X735" s="179">
        <f t="shared" si="345"/>
        <v>0</v>
      </c>
    </row>
    <row r="736" spans="1:24" s="8" customFormat="1" hidden="1">
      <c r="A736" s="17">
        <f t="shared" si="342"/>
        <v>3</v>
      </c>
      <c r="B736" s="69"/>
      <c r="C736" s="73" t="s">
        <v>305</v>
      </c>
      <c r="D736" s="70" t="s">
        <v>306</v>
      </c>
      <c r="E736" s="110"/>
      <c r="F736" s="110"/>
      <c r="G736" s="110"/>
      <c r="H736" s="110"/>
      <c r="I736" s="111">
        <f>SUM(F736:H736)</f>
        <v>0</v>
      </c>
      <c r="J736" s="110"/>
      <c r="K736" s="110"/>
      <c r="L736" s="110"/>
      <c r="M736" s="111">
        <f>SUM(J736:L736)</f>
        <v>0</v>
      </c>
      <c r="N736" s="110"/>
      <c r="O736" s="110"/>
      <c r="P736" s="110"/>
      <c r="Q736" s="111">
        <f>SUM(N736:P736)</f>
        <v>0</v>
      </c>
      <c r="R736" s="110"/>
      <c r="S736" s="110"/>
      <c r="T736" s="110"/>
      <c r="U736" s="111">
        <f>SUM(R736:T736)</f>
        <v>0</v>
      </c>
      <c r="V736" s="111">
        <f>I736+M736+Q736+U736</f>
        <v>0</v>
      </c>
      <c r="W736" s="111">
        <f t="shared" si="344"/>
        <v>0</v>
      </c>
      <c r="X736" s="179">
        <f t="shared" si="345"/>
        <v>0</v>
      </c>
    </row>
    <row r="737" spans="1:24" s="8" customFormat="1" hidden="1">
      <c r="A737" s="17">
        <f t="shared" si="342"/>
        <v>3</v>
      </c>
      <c r="B737" s="69"/>
      <c r="C737" s="73" t="s">
        <v>307</v>
      </c>
      <c r="D737" s="70" t="s">
        <v>308</v>
      </c>
      <c r="E737" s="110"/>
      <c r="F737" s="110"/>
      <c r="G737" s="110"/>
      <c r="H737" s="110"/>
      <c r="I737" s="111">
        <f>SUM(F737:H737)</f>
        <v>0</v>
      </c>
      <c r="J737" s="110"/>
      <c r="K737" s="110"/>
      <c r="L737" s="110"/>
      <c r="M737" s="111">
        <f>SUM(J737:L737)</f>
        <v>0</v>
      </c>
      <c r="N737" s="110"/>
      <c r="O737" s="110"/>
      <c r="P737" s="110"/>
      <c r="Q737" s="111">
        <f>SUM(N737:P737)</f>
        <v>0</v>
      </c>
      <c r="R737" s="110"/>
      <c r="S737" s="110"/>
      <c r="T737" s="110"/>
      <c r="U737" s="111">
        <f>SUM(R737:T737)</f>
        <v>0</v>
      </c>
      <c r="V737" s="111">
        <f>I737+M737+Q737+U737</f>
        <v>0</v>
      </c>
      <c r="W737" s="111">
        <f t="shared" si="344"/>
        <v>0</v>
      </c>
      <c r="X737" s="179">
        <f t="shared" si="345"/>
        <v>0</v>
      </c>
    </row>
    <row r="738" spans="1:24" s="8" customFormat="1" hidden="1">
      <c r="A738" s="17">
        <f t="shared" si="342"/>
        <v>3</v>
      </c>
      <c r="B738" s="27" t="s">
        <v>25</v>
      </c>
      <c r="C738" s="75" t="s">
        <v>119</v>
      </c>
      <c r="D738" s="71"/>
      <c r="E738" s="109">
        <f>SUBTOTAL(9,E739:E743)</f>
        <v>0</v>
      </c>
      <c r="F738" s="109">
        <f t="shared" ref="F738:U738" si="357">SUBTOTAL(9,F739:F743)</f>
        <v>0</v>
      </c>
      <c r="G738" s="109">
        <f t="shared" si="357"/>
        <v>0</v>
      </c>
      <c r="H738" s="109">
        <f t="shared" si="357"/>
        <v>0</v>
      </c>
      <c r="I738" s="109">
        <f t="shared" si="357"/>
        <v>0</v>
      </c>
      <c r="J738" s="109">
        <f t="shared" si="357"/>
        <v>0</v>
      </c>
      <c r="K738" s="109">
        <f t="shared" si="357"/>
        <v>0</v>
      </c>
      <c r="L738" s="109">
        <f t="shared" si="357"/>
        <v>0</v>
      </c>
      <c r="M738" s="109">
        <f t="shared" si="357"/>
        <v>0</v>
      </c>
      <c r="N738" s="109">
        <f t="shared" si="357"/>
        <v>0</v>
      </c>
      <c r="O738" s="109">
        <f t="shared" si="357"/>
        <v>0</v>
      </c>
      <c r="P738" s="109">
        <f t="shared" si="357"/>
        <v>0</v>
      </c>
      <c r="Q738" s="109">
        <f t="shared" si="357"/>
        <v>0</v>
      </c>
      <c r="R738" s="109">
        <f t="shared" si="357"/>
        <v>0</v>
      </c>
      <c r="S738" s="109">
        <f t="shared" si="357"/>
        <v>0</v>
      </c>
      <c r="T738" s="109">
        <f t="shared" si="357"/>
        <v>0</v>
      </c>
      <c r="U738" s="109">
        <f t="shared" si="357"/>
        <v>0</v>
      </c>
      <c r="V738" s="109">
        <f>SUBTOTAL(9,V739:V743)</f>
        <v>0</v>
      </c>
      <c r="W738" s="112">
        <f t="shared" si="344"/>
        <v>0</v>
      </c>
      <c r="X738" s="179">
        <f t="shared" si="345"/>
        <v>0</v>
      </c>
    </row>
    <row r="739" spans="1:24" s="8" customFormat="1" hidden="1">
      <c r="A739" s="17">
        <f t="shared" si="342"/>
        <v>3</v>
      </c>
      <c r="B739" s="69"/>
      <c r="C739" s="73" t="s">
        <v>180</v>
      </c>
      <c r="D739" s="70" t="s">
        <v>181</v>
      </c>
      <c r="E739" s="110"/>
      <c r="F739" s="110"/>
      <c r="G739" s="110"/>
      <c r="H739" s="110"/>
      <c r="I739" s="111">
        <f>SUM(F739:H739)</f>
        <v>0</v>
      </c>
      <c r="J739" s="110"/>
      <c r="K739" s="110"/>
      <c r="L739" s="110"/>
      <c r="M739" s="111">
        <f>SUM(J739:L739)</f>
        <v>0</v>
      </c>
      <c r="N739" s="110"/>
      <c r="O739" s="110"/>
      <c r="P739" s="110"/>
      <c r="Q739" s="111">
        <f>SUM(N739:P739)</f>
        <v>0</v>
      </c>
      <c r="R739" s="110"/>
      <c r="S739" s="110"/>
      <c r="T739" s="110"/>
      <c r="U739" s="111">
        <f>SUM(R739:T739)</f>
        <v>0</v>
      </c>
      <c r="V739" s="111">
        <f>I739+M739+Q739+U739</f>
        <v>0</v>
      </c>
      <c r="W739" s="111">
        <f t="shared" si="344"/>
        <v>0</v>
      </c>
      <c r="X739" s="179">
        <f t="shared" si="345"/>
        <v>0</v>
      </c>
    </row>
    <row r="740" spans="1:24" s="8" customFormat="1" hidden="1">
      <c r="A740" s="17">
        <f t="shared" si="342"/>
        <v>3</v>
      </c>
      <c r="B740" s="69"/>
      <c r="C740" s="73" t="s">
        <v>182</v>
      </c>
      <c r="D740" s="70" t="s">
        <v>183</v>
      </c>
      <c r="E740" s="110"/>
      <c r="F740" s="110"/>
      <c r="G740" s="110"/>
      <c r="H740" s="110"/>
      <c r="I740" s="111">
        <f>SUM(F740:H740)</f>
        <v>0</v>
      </c>
      <c r="J740" s="110"/>
      <c r="K740" s="110"/>
      <c r="L740" s="110"/>
      <c r="M740" s="111">
        <f>SUM(J740:L740)</f>
        <v>0</v>
      </c>
      <c r="N740" s="110"/>
      <c r="O740" s="110"/>
      <c r="P740" s="110"/>
      <c r="Q740" s="111">
        <f>SUM(N740:P740)</f>
        <v>0</v>
      </c>
      <c r="R740" s="110"/>
      <c r="S740" s="110"/>
      <c r="T740" s="110"/>
      <c r="U740" s="111">
        <f>SUM(R740:T740)</f>
        <v>0</v>
      </c>
      <c r="V740" s="111">
        <f>I740+M740+Q740+U740</f>
        <v>0</v>
      </c>
      <c r="W740" s="111">
        <f t="shared" si="344"/>
        <v>0</v>
      </c>
      <c r="X740" s="179">
        <f t="shared" si="345"/>
        <v>0</v>
      </c>
    </row>
    <row r="741" spans="1:24" s="8" customFormat="1" hidden="1">
      <c r="A741" s="17">
        <f t="shared" si="342"/>
        <v>3</v>
      </c>
      <c r="B741" s="69"/>
      <c r="C741" s="73" t="s">
        <v>184</v>
      </c>
      <c r="D741" s="70" t="s">
        <v>185</v>
      </c>
      <c r="E741" s="110"/>
      <c r="F741" s="110"/>
      <c r="G741" s="110"/>
      <c r="H741" s="110"/>
      <c r="I741" s="111">
        <f>SUM(F741:H741)</f>
        <v>0</v>
      </c>
      <c r="J741" s="110"/>
      <c r="K741" s="110"/>
      <c r="L741" s="110"/>
      <c r="M741" s="111">
        <f>SUM(J741:L741)</f>
        <v>0</v>
      </c>
      <c r="N741" s="110"/>
      <c r="O741" s="110"/>
      <c r="P741" s="110"/>
      <c r="Q741" s="111">
        <f>SUM(N741:P741)</f>
        <v>0</v>
      </c>
      <c r="R741" s="110"/>
      <c r="S741" s="110"/>
      <c r="T741" s="110"/>
      <c r="U741" s="111">
        <f>SUM(R741:T741)</f>
        <v>0</v>
      </c>
      <c r="V741" s="111">
        <f>I741+M741+Q741+U741</f>
        <v>0</v>
      </c>
      <c r="W741" s="111">
        <f t="shared" si="344"/>
        <v>0</v>
      </c>
      <c r="X741" s="179">
        <f t="shared" si="345"/>
        <v>0</v>
      </c>
    </row>
    <row r="742" spans="1:24" s="8" customFormat="1" hidden="1">
      <c r="A742" s="17">
        <f t="shared" si="342"/>
        <v>3</v>
      </c>
      <c r="B742" s="69"/>
      <c r="C742" s="73" t="s">
        <v>186</v>
      </c>
      <c r="D742" s="70" t="s">
        <v>187</v>
      </c>
      <c r="E742" s="110"/>
      <c r="F742" s="110"/>
      <c r="G742" s="110"/>
      <c r="H742" s="110"/>
      <c r="I742" s="111">
        <f>SUM(F742:H742)</f>
        <v>0</v>
      </c>
      <c r="J742" s="110"/>
      <c r="K742" s="110"/>
      <c r="L742" s="110"/>
      <c r="M742" s="111">
        <f>SUM(J742:L742)</f>
        <v>0</v>
      </c>
      <c r="N742" s="110"/>
      <c r="O742" s="110"/>
      <c r="P742" s="110"/>
      <c r="Q742" s="111">
        <f>SUM(N742:P742)</f>
        <v>0</v>
      </c>
      <c r="R742" s="110"/>
      <c r="S742" s="110"/>
      <c r="T742" s="110"/>
      <c r="U742" s="111">
        <f>SUM(R742:T742)</f>
        <v>0</v>
      </c>
      <c r="V742" s="111">
        <f>I742+M742+Q742+U742</f>
        <v>0</v>
      </c>
      <c r="W742" s="111">
        <f t="shared" si="344"/>
        <v>0</v>
      </c>
      <c r="X742" s="179">
        <f t="shared" si="345"/>
        <v>0</v>
      </c>
    </row>
    <row r="743" spans="1:24" s="8" customFormat="1" hidden="1">
      <c r="A743" s="17">
        <f t="shared" si="342"/>
        <v>3</v>
      </c>
      <c r="B743" s="69"/>
      <c r="C743" s="73" t="s">
        <v>29</v>
      </c>
      <c r="D743" s="70" t="s">
        <v>115</v>
      </c>
      <c r="E743" s="110"/>
      <c r="F743" s="110"/>
      <c r="G743" s="110"/>
      <c r="H743" s="110"/>
      <c r="I743" s="111">
        <f>SUM(F743:H743)</f>
        <v>0</v>
      </c>
      <c r="J743" s="110"/>
      <c r="K743" s="110"/>
      <c r="L743" s="110"/>
      <c r="M743" s="111">
        <f>SUM(J743:L743)</f>
        <v>0</v>
      </c>
      <c r="N743" s="110"/>
      <c r="O743" s="110"/>
      <c r="P743" s="110"/>
      <c r="Q743" s="111">
        <f>SUM(N743:P743)</f>
        <v>0</v>
      </c>
      <c r="R743" s="110"/>
      <c r="S743" s="110"/>
      <c r="T743" s="110"/>
      <c r="U743" s="111">
        <f>SUM(R743:T743)</f>
        <v>0</v>
      </c>
      <c r="V743" s="111">
        <f>I743+M743+Q743+U743</f>
        <v>0</v>
      </c>
      <c r="W743" s="111">
        <f t="shared" si="344"/>
        <v>0</v>
      </c>
      <c r="X743" s="179">
        <f t="shared" si="345"/>
        <v>0</v>
      </c>
    </row>
    <row r="744" spans="1:24" s="8" customFormat="1" hidden="1">
      <c r="A744" s="92">
        <f>A745</f>
        <v>3</v>
      </c>
      <c r="B744" s="29"/>
      <c r="C744" s="25"/>
      <c r="D744" s="30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</row>
    <row r="745" spans="1:24" s="8" customFormat="1" hidden="1">
      <c r="A745" s="177">
        <f>MIN(A746:A752)</f>
        <v>3</v>
      </c>
      <c r="B745" s="29"/>
      <c r="C745" s="78" t="s">
        <v>123</v>
      </c>
      <c r="D745" s="30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</row>
    <row r="746" spans="1:24" s="8" customFormat="1" hidden="1">
      <c r="A746" s="17">
        <f t="shared" ref="A746:A752" si="358">IF(MAX(E746:Y746)=0,IF(MIN(E746:Y746)=0,3,2),2)</f>
        <v>3</v>
      </c>
      <c r="B746" s="29"/>
      <c r="C746" s="25" t="s">
        <v>121</v>
      </c>
      <c r="D746" s="70"/>
      <c r="E746" s="112">
        <f>SUM(E747:E748)</f>
        <v>0</v>
      </c>
      <c r="F746" s="112">
        <f t="shared" ref="F746:U746" si="359">SUM(F747:F748)</f>
        <v>0</v>
      </c>
      <c r="G746" s="112">
        <f t="shared" si="359"/>
        <v>0</v>
      </c>
      <c r="H746" s="112">
        <f t="shared" si="359"/>
        <v>0</v>
      </c>
      <c r="I746" s="112">
        <f t="shared" si="359"/>
        <v>0</v>
      </c>
      <c r="J746" s="112">
        <f t="shared" si="359"/>
        <v>0</v>
      </c>
      <c r="K746" s="112">
        <f t="shared" si="359"/>
        <v>0</v>
      </c>
      <c r="L746" s="112">
        <f t="shared" si="359"/>
        <v>0</v>
      </c>
      <c r="M746" s="112">
        <f t="shared" si="359"/>
        <v>0</v>
      </c>
      <c r="N746" s="112">
        <f t="shared" si="359"/>
        <v>0</v>
      </c>
      <c r="O746" s="112">
        <f t="shared" si="359"/>
        <v>0</v>
      </c>
      <c r="P746" s="112">
        <f t="shared" si="359"/>
        <v>0</v>
      </c>
      <c r="Q746" s="112">
        <f t="shared" si="359"/>
        <v>0</v>
      </c>
      <c r="R746" s="112">
        <f t="shared" si="359"/>
        <v>0</v>
      </c>
      <c r="S746" s="112">
        <f t="shared" si="359"/>
        <v>0</v>
      </c>
      <c r="T746" s="112">
        <f t="shared" si="359"/>
        <v>0</v>
      </c>
      <c r="U746" s="112">
        <f t="shared" si="359"/>
        <v>0</v>
      </c>
      <c r="V746" s="112">
        <f>SUM(V747:V748)</f>
        <v>0</v>
      </c>
      <c r="W746" s="112"/>
      <c r="X746" s="179"/>
    </row>
    <row r="747" spans="1:24" s="8" customFormat="1" hidden="1">
      <c r="A747" s="17">
        <f t="shared" si="358"/>
        <v>3</v>
      </c>
      <c r="B747" s="29"/>
      <c r="C747" s="101" t="s">
        <v>190</v>
      </c>
      <c r="D747" s="70"/>
      <c r="E747" s="110"/>
      <c r="F747" s="110"/>
      <c r="G747" s="110"/>
      <c r="H747" s="110"/>
      <c r="I747" s="180">
        <f>H747</f>
        <v>0</v>
      </c>
      <c r="J747" s="110"/>
      <c r="K747" s="110"/>
      <c r="L747" s="110"/>
      <c r="M747" s="180">
        <f>L747</f>
        <v>0</v>
      </c>
      <c r="N747" s="110"/>
      <c r="O747" s="110"/>
      <c r="P747" s="110"/>
      <c r="Q747" s="180">
        <f>P747</f>
        <v>0</v>
      </c>
      <c r="R747" s="110"/>
      <c r="S747" s="110"/>
      <c r="T747" s="110"/>
      <c r="U747" s="180">
        <f>T747</f>
        <v>0</v>
      </c>
      <c r="V747" s="180">
        <f>U747</f>
        <v>0</v>
      </c>
      <c r="W747" s="109"/>
      <c r="X747" s="179"/>
    </row>
    <row r="748" spans="1:24" s="8" customFormat="1" hidden="1">
      <c r="A748" s="17">
        <f t="shared" si="358"/>
        <v>3</v>
      </c>
      <c r="B748" s="29"/>
      <c r="C748" s="101" t="s">
        <v>191</v>
      </c>
      <c r="D748" s="70"/>
      <c r="E748" s="110"/>
      <c r="F748" s="110"/>
      <c r="G748" s="110"/>
      <c r="H748" s="110"/>
      <c r="I748" s="180">
        <f>H748</f>
        <v>0</v>
      </c>
      <c r="J748" s="110"/>
      <c r="K748" s="110"/>
      <c r="L748" s="110"/>
      <c r="M748" s="180">
        <f>L748</f>
        <v>0</v>
      </c>
      <c r="N748" s="110"/>
      <c r="O748" s="110"/>
      <c r="P748" s="110"/>
      <c r="Q748" s="180">
        <f>P748</f>
        <v>0</v>
      </c>
      <c r="R748" s="110"/>
      <c r="S748" s="110"/>
      <c r="T748" s="110"/>
      <c r="U748" s="180">
        <f>T748</f>
        <v>0</v>
      </c>
      <c r="V748" s="180">
        <f>U748</f>
        <v>0</v>
      </c>
      <c r="W748" s="109"/>
      <c r="X748" s="179"/>
    </row>
    <row r="749" spans="1:24" s="8" customFormat="1" hidden="1">
      <c r="A749" s="17">
        <f t="shared" si="358"/>
        <v>3</v>
      </c>
      <c r="B749" s="29"/>
      <c r="C749" s="25" t="s">
        <v>122</v>
      </c>
      <c r="D749" s="70"/>
      <c r="E749" s="112">
        <f>SUM(E750:E751)</f>
        <v>0</v>
      </c>
      <c r="F749" s="112">
        <f t="shared" ref="F749:U749" si="360">SUM(F750:F751)</f>
        <v>0</v>
      </c>
      <c r="G749" s="112">
        <f t="shared" si="360"/>
        <v>0</v>
      </c>
      <c r="H749" s="112">
        <f t="shared" si="360"/>
        <v>0</v>
      </c>
      <c r="I749" s="112">
        <f t="shared" si="360"/>
        <v>0</v>
      </c>
      <c r="J749" s="112">
        <f t="shared" si="360"/>
        <v>0</v>
      </c>
      <c r="K749" s="112">
        <f t="shared" si="360"/>
        <v>0</v>
      </c>
      <c r="L749" s="112">
        <f t="shared" si="360"/>
        <v>0</v>
      </c>
      <c r="M749" s="112">
        <f t="shared" si="360"/>
        <v>0</v>
      </c>
      <c r="N749" s="112">
        <f t="shared" si="360"/>
        <v>0</v>
      </c>
      <c r="O749" s="112">
        <f t="shared" si="360"/>
        <v>0</v>
      </c>
      <c r="P749" s="112">
        <f t="shared" si="360"/>
        <v>0</v>
      </c>
      <c r="Q749" s="112">
        <f t="shared" si="360"/>
        <v>0</v>
      </c>
      <c r="R749" s="112">
        <f t="shared" si="360"/>
        <v>0</v>
      </c>
      <c r="S749" s="112">
        <f t="shared" si="360"/>
        <v>0</v>
      </c>
      <c r="T749" s="112">
        <f t="shared" si="360"/>
        <v>0</v>
      </c>
      <c r="U749" s="112">
        <f t="shared" si="360"/>
        <v>0</v>
      </c>
      <c r="V749" s="112">
        <f>SUM(V750:V751)</f>
        <v>0</v>
      </c>
      <c r="W749" s="112"/>
      <c r="X749" s="179"/>
    </row>
    <row r="750" spans="1:24" s="8" customFormat="1" hidden="1">
      <c r="A750" s="17">
        <f t="shared" si="358"/>
        <v>3</v>
      </c>
      <c r="B750" s="29"/>
      <c r="C750" s="52" t="s">
        <v>198</v>
      </c>
      <c r="D750" s="70"/>
      <c r="E750" s="110"/>
      <c r="F750" s="110"/>
      <c r="G750" s="110"/>
      <c r="H750" s="110"/>
      <c r="I750" s="180">
        <f>ROUND(SUM(F750:H750)/3,0)</f>
        <v>0</v>
      </c>
      <c r="J750" s="110"/>
      <c r="K750" s="110"/>
      <c r="L750" s="110"/>
      <c r="M750" s="180">
        <f>ROUND(SUM(J750:L750)/3,0)</f>
        <v>0</v>
      </c>
      <c r="N750" s="110"/>
      <c r="O750" s="110"/>
      <c r="P750" s="110"/>
      <c r="Q750" s="180">
        <f>ROUND(SUM(N750:P750)/3,0)</f>
        <v>0</v>
      </c>
      <c r="R750" s="110"/>
      <c r="S750" s="110"/>
      <c r="T750" s="110"/>
      <c r="U750" s="180">
        <f>ROUND(SUM(R750:T750)/3,0)</f>
        <v>0</v>
      </c>
      <c r="V750" s="180">
        <f>ROUND(SUM(F750:H750,J750:L750,N750:P750,R750:T750)/12,0)</f>
        <v>0</v>
      </c>
      <c r="W750" s="109"/>
      <c r="X750" s="179"/>
    </row>
    <row r="751" spans="1:24" s="8" customFormat="1" hidden="1">
      <c r="A751" s="17">
        <f t="shared" si="358"/>
        <v>3</v>
      </c>
      <c r="B751" s="29"/>
      <c r="C751" s="52" t="s">
        <v>199</v>
      </c>
      <c r="D751" s="70"/>
      <c r="E751" s="110"/>
      <c r="F751" s="110"/>
      <c r="G751" s="110"/>
      <c r="H751" s="110"/>
      <c r="I751" s="180">
        <f>ROUND(SUM(F751:H751)/3,0)</f>
        <v>0</v>
      </c>
      <c r="J751" s="110"/>
      <c r="K751" s="110"/>
      <c r="L751" s="110"/>
      <c r="M751" s="180">
        <f>ROUND(SUM(J751:L751)/3,0)</f>
        <v>0</v>
      </c>
      <c r="N751" s="110"/>
      <c r="O751" s="110"/>
      <c r="P751" s="110"/>
      <c r="Q751" s="180">
        <f>ROUND(SUM(N751:P751)/3,0)</f>
        <v>0</v>
      </c>
      <c r="R751" s="110"/>
      <c r="S751" s="110"/>
      <c r="T751" s="110"/>
      <c r="U751" s="180">
        <f>ROUND(SUM(R751:T751)/3,0)</f>
        <v>0</v>
      </c>
      <c r="V751" s="180">
        <f>ROUND(SUM(F751:H751,J751:L751,N751:P751,R751:T751)/12,0)</f>
        <v>0</v>
      </c>
      <c r="W751" s="109"/>
      <c r="X751" s="179"/>
    </row>
    <row r="752" spans="1:24" s="8" customFormat="1" hidden="1">
      <c r="A752" s="17">
        <f t="shared" si="358"/>
        <v>3</v>
      </c>
      <c r="B752" s="29"/>
      <c r="C752" s="24" t="s">
        <v>192</v>
      </c>
      <c r="D752" s="70"/>
      <c r="E752" s="109">
        <f>IF(E749=0,0,E715/E749)</f>
        <v>0</v>
      </c>
      <c r="F752" s="109">
        <f t="shared" ref="F752:U752" si="361">IF(F749=0,0,F715/F749)</f>
        <v>0</v>
      </c>
      <c r="G752" s="109">
        <f t="shared" si="361"/>
        <v>0</v>
      </c>
      <c r="H752" s="109">
        <f t="shared" si="361"/>
        <v>0</v>
      </c>
      <c r="I752" s="109">
        <f t="shared" si="361"/>
        <v>0</v>
      </c>
      <c r="J752" s="109">
        <f t="shared" si="361"/>
        <v>0</v>
      </c>
      <c r="K752" s="109">
        <f t="shared" si="361"/>
        <v>0</v>
      </c>
      <c r="L752" s="109">
        <f t="shared" si="361"/>
        <v>0</v>
      </c>
      <c r="M752" s="109">
        <f t="shared" si="361"/>
        <v>0</v>
      </c>
      <c r="N752" s="109">
        <f t="shared" si="361"/>
        <v>0</v>
      </c>
      <c r="O752" s="109">
        <f t="shared" si="361"/>
        <v>0</v>
      </c>
      <c r="P752" s="109">
        <f t="shared" si="361"/>
        <v>0</v>
      </c>
      <c r="Q752" s="109">
        <f t="shared" si="361"/>
        <v>0</v>
      </c>
      <c r="R752" s="109">
        <f t="shared" si="361"/>
        <v>0</v>
      </c>
      <c r="S752" s="109">
        <f t="shared" si="361"/>
        <v>0</v>
      </c>
      <c r="T752" s="109">
        <f t="shared" si="361"/>
        <v>0</v>
      </c>
      <c r="U752" s="109">
        <f t="shared" si="361"/>
        <v>0</v>
      </c>
      <c r="V752" s="109">
        <f>IF(V749=0,0,V715/V749)</f>
        <v>0</v>
      </c>
      <c r="W752" s="109"/>
      <c r="X752" s="109"/>
    </row>
    <row r="753" spans="1:24" s="8" customFormat="1" hidden="1">
      <c r="A753" s="92">
        <f>A754</f>
        <v>3</v>
      </c>
      <c r="B753" s="93"/>
      <c r="C753" s="35"/>
      <c r="D753" s="53"/>
      <c r="E753" s="119"/>
      <c r="F753" s="119"/>
      <c r="G753" s="119"/>
      <c r="H753" s="119"/>
      <c r="I753" s="119"/>
      <c r="J753" s="119"/>
      <c r="K753" s="119"/>
      <c r="L753" s="119"/>
      <c r="M753" s="119"/>
      <c r="N753" s="119"/>
      <c r="O753" s="119"/>
      <c r="P753" s="119"/>
      <c r="Q753" s="119"/>
      <c r="R753" s="119"/>
      <c r="S753" s="119"/>
      <c r="T753" s="119"/>
      <c r="U753" s="119"/>
      <c r="V753" s="119"/>
      <c r="W753" s="119"/>
      <c r="X753" s="119"/>
    </row>
    <row r="754" spans="1:24" s="8" customFormat="1" ht="25.5" hidden="1">
      <c r="A754" s="15">
        <f>IF(ROUND(MAX(E754:Y754),0)=0,IF(ROUND(MIN(E754:Y754),0)=0,3,2),2)</f>
        <v>3</v>
      </c>
      <c r="B754" s="93"/>
      <c r="C754" s="97" t="s">
        <v>432</v>
      </c>
      <c r="D754" s="53"/>
      <c r="E754" s="119">
        <f>E757+E799</f>
        <v>0</v>
      </c>
      <c r="F754" s="119">
        <f t="shared" ref="F754:U754" si="362">F757+F799</f>
        <v>0</v>
      </c>
      <c r="G754" s="119">
        <f t="shared" si="362"/>
        <v>0</v>
      </c>
      <c r="H754" s="119">
        <f t="shared" si="362"/>
        <v>0</v>
      </c>
      <c r="I754" s="119">
        <f t="shared" si="362"/>
        <v>0</v>
      </c>
      <c r="J754" s="119">
        <f t="shared" si="362"/>
        <v>0</v>
      </c>
      <c r="K754" s="119">
        <f t="shared" si="362"/>
        <v>0</v>
      </c>
      <c r="L754" s="119">
        <f t="shared" si="362"/>
        <v>0</v>
      </c>
      <c r="M754" s="119">
        <f t="shared" si="362"/>
        <v>0</v>
      </c>
      <c r="N754" s="119">
        <f t="shared" si="362"/>
        <v>0</v>
      </c>
      <c r="O754" s="119">
        <f t="shared" si="362"/>
        <v>0</v>
      </c>
      <c r="P754" s="119">
        <f t="shared" si="362"/>
        <v>0</v>
      </c>
      <c r="Q754" s="119">
        <f t="shared" si="362"/>
        <v>0</v>
      </c>
      <c r="R754" s="119">
        <f t="shared" si="362"/>
        <v>0</v>
      </c>
      <c r="S754" s="119">
        <f t="shared" si="362"/>
        <v>0</v>
      </c>
      <c r="T754" s="119">
        <f t="shared" si="362"/>
        <v>0</v>
      </c>
      <c r="U754" s="119">
        <f t="shared" si="362"/>
        <v>0</v>
      </c>
      <c r="V754" s="119">
        <f>V757+V799</f>
        <v>0</v>
      </c>
      <c r="W754" s="112">
        <f>E754-I754-M754-Q754-U754</f>
        <v>0</v>
      </c>
      <c r="X754" s="179">
        <f>IF(E754&lt;&gt;0,V754/E754,0)</f>
        <v>0</v>
      </c>
    </row>
    <row r="755" spans="1:24" s="8" customFormat="1" hidden="1">
      <c r="A755" s="92">
        <f>A756</f>
        <v>3</v>
      </c>
      <c r="B755" s="93"/>
      <c r="C755" s="35"/>
      <c r="D755" s="53"/>
      <c r="E755" s="119"/>
      <c r="F755" s="119"/>
      <c r="G755" s="119"/>
      <c r="H755" s="119"/>
      <c r="I755" s="119"/>
      <c r="J755" s="119"/>
      <c r="K755" s="119"/>
      <c r="L755" s="119"/>
      <c r="M755" s="119"/>
      <c r="N755" s="119"/>
      <c r="O755" s="119"/>
      <c r="P755" s="119"/>
      <c r="Q755" s="119"/>
      <c r="R755" s="119"/>
      <c r="S755" s="119"/>
      <c r="T755" s="119"/>
      <c r="U755" s="119"/>
      <c r="V755" s="119"/>
      <c r="W755" s="119"/>
      <c r="X755" s="119"/>
    </row>
    <row r="756" spans="1:24" s="8" customFormat="1" ht="25.5" hidden="1">
      <c r="A756" s="177">
        <f>MIN(A757:A796)</f>
        <v>3</v>
      </c>
      <c r="B756" s="93"/>
      <c r="C756" s="96" t="s">
        <v>433</v>
      </c>
      <c r="D756" s="53"/>
      <c r="E756" s="119"/>
      <c r="F756" s="119"/>
      <c r="G756" s="119"/>
      <c r="H756" s="119"/>
      <c r="I756" s="119"/>
      <c r="J756" s="119"/>
      <c r="K756" s="119"/>
      <c r="L756" s="119"/>
      <c r="M756" s="119"/>
      <c r="N756" s="119"/>
      <c r="O756" s="119"/>
      <c r="P756" s="119"/>
      <c r="Q756" s="119"/>
      <c r="R756" s="119"/>
      <c r="S756" s="119"/>
      <c r="T756" s="119"/>
      <c r="U756" s="119"/>
      <c r="V756" s="119"/>
      <c r="W756" s="119"/>
      <c r="X756" s="119"/>
    </row>
    <row r="757" spans="1:24" s="8" customFormat="1" hidden="1">
      <c r="A757" s="17">
        <f t="shared" ref="A757:A787" si="363">IF(MAX(E757:Y757)=0,IF(MIN(E757:Y757)=0,3,2),2)</f>
        <v>3</v>
      </c>
      <c r="B757" s="27"/>
      <c r="C757" s="81" t="s">
        <v>112</v>
      </c>
      <c r="D757" s="82"/>
      <c r="E757" s="109">
        <f>SUBTOTAL(9,E758:E787)</f>
        <v>0</v>
      </c>
      <c r="F757" s="109">
        <f t="shared" ref="F757:U757" si="364">SUBTOTAL(9,F758:F787)</f>
        <v>0</v>
      </c>
      <c r="G757" s="109">
        <f t="shared" si="364"/>
        <v>0</v>
      </c>
      <c r="H757" s="109">
        <f t="shared" si="364"/>
        <v>0</v>
      </c>
      <c r="I757" s="109">
        <f t="shared" si="364"/>
        <v>0</v>
      </c>
      <c r="J757" s="109">
        <f t="shared" si="364"/>
        <v>0</v>
      </c>
      <c r="K757" s="109">
        <f t="shared" si="364"/>
        <v>0</v>
      </c>
      <c r="L757" s="109">
        <f t="shared" si="364"/>
        <v>0</v>
      </c>
      <c r="M757" s="109">
        <f t="shared" si="364"/>
        <v>0</v>
      </c>
      <c r="N757" s="109">
        <f t="shared" si="364"/>
        <v>0</v>
      </c>
      <c r="O757" s="109">
        <f t="shared" si="364"/>
        <v>0</v>
      </c>
      <c r="P757" s="109">
        <f t="shared" si="364"/>
        <v>0</v>
      </c>
      <c r="Q757" s="109">
        <f t="shared" si="364"/>
        <v>0</v>
      </c>
      <c r="R757" s="109">
        <f t="shared" si="364"/>
        <v>0</v>
      </c>
      <c r="S757" s="109">
        <f t="shared" si="364"/>
        <v>0</v>
      </c>
      <c r="T757" s="109">
        <f t="shared" si="364"/>
        <v>0</v>
      </c>
      <c r="U757" s="109">
        <f t="shared" si="364"/>
        <v>0</v>
      </c>
      <c r="V757" s="109">
        <f>SUBTOTAL(9,V758:V787)</f>
        <v>0</v>
      </c>
      <c r="W757" s="112">
        <f t="shared" ref="W757:W787" si="365">E757-I757-M757-Q757-U757</f>
        <v>0</v>
      </c>
      <c r="X757" s="179">
        <f t="shared" ref="X757:X787" si="366">IF(E757&lt;&gt;0,V757/E757,0)</f>
        <v>0</v>
      </c>
    </row>
    <row r="758" spans="1:24" s="8" customFormat="1" hidden="1">
      <c r="A758" s="17">
        <f t="shared" si="363"/>
        <v>3</v>
      </c>
      <c r="B758" s="27" t="s">
        <v>171</v>
      </c>
      <c r="C758" s="75" t="s">
        <v>113</v>
      </c>
      <c r="D758" s="82"/>
      <c r="E758" s="109">
        <f>SUBTOTAL(9,E759:E778)</f>
        <v>0</v>
      </c>
      <c r="F758" s="109">
        <f t="shared" ref="F758:U758" si="367">SUBTOTAL(9,F759:F778)</f>
        <v>0</v>
      </c>
      <c r="G758" s="109">
        <f t="shared" si="367"/>
        <v>0</v>
      </c>
      <c r="H758" s="109">
        <f t="shared" si="367"/>
        <v>0</v>
      </c>
      <c r="I758" s="109">
        <f t="shared" si="367"/>
        <v>0</v>
      </c>
      <c r="J758" s="109">
        <f t="shared" si="367"/>
        <v>0</v>
      </c>
      <c r="K758" s="109">
        <f t="shared" si="367"/>
        <v>0</v>
      </c>
      <c r="L758" s="109">
        <f t="shared" si="367"/>
        <v>0</v>
      </c>
      <c r="M758" s="109">
        <f t="shared" si="367"/>
        <v>0</v>
      </c>
      <c r="N758" s="109">
        <f t="shared" si="367"/>
        <v>0</v>
      </c>
      <c r="O758" s="109">
        <f t="shared" si="367"/>
        <v>0</v>
      </c>
      <c r="P758" s="109">
        <f t="shared" si="367"/>
        <v>0</v>
      </c>
      <c r="Q758" s="109">
        <f t="shared" si="367"/>
        <v>0</v>
      </c>
      <c r="R758" s="109">
        <f t="shared" si="367"/>
        <v>0</v>
      </c>
      <c r="S758" s="109">
        <f t="shared" si="367"/>
        <v>0</v>
      </c>
      <c r="T758" s="109">
        <f t="shared" si="367"/>
        <v>0</v>
      </c>
      <c r="U758" s="109">
        <f t="shared" si="367"/>
        <v>0</v>
      </c>
      <c r="V758" s="109">
        <f>SUBTOTAL(9,V759:V778)</f>
        <v>0</v>
      </c>
      <c r="W758" s="112">
        <f t="shared" si="365"/>
        <v>0</v>
      </c>
      <c r="X758" s="179">
        <f t="shared" si="366"/>
        <v>0</v>
      </c>
    </row>
    <row r="759" spans="1:24" s="8" customFormat="1" hidden="1">
      <c r="A759" s="17">
        <f t="shared" si="363"/>
        <v>3</v>
      </c>
      <c r="B759" s="28"/>
      <c r="C759" s="74" t="s">
        <v>395</v>
      </c>
      <c r="D759" s="82"/>
      <c r="E759" s="109">
        <f>SUBTOTAL(9,E760:E769)</f>
        <v>0</v>
      </c>
      <c r="F759" s="109">
        <f t="shared" ref="F759:U759" si="368">SUBTOTAL(9,F760:F769)</f>
        <v>0</v>
      </c>
      <c r="G759" s="109">
        <f t="shared" si="368"/>
        <v>0</v>
      </c>
      <c r="H759" s="109">
        <f t="shared" si="368"/>
        <v>0</v>
      </c>
      <c r="I759" s="109">
        <f t="shared" si="368"/>
        <v>0</v>
      </c>
      <c r="J759" s="109">
        <f t="shared" si="368"/>
        <v>0</v>
      </c>
      <c r="K759" s="109">
        <f t="shared" si="368"/>
        <v>0</v>
      </c>
      <c r="L759" s="109">
        <f t="shared" si="368"/>
        <v>0</v>
      </c>
      <c r="M759" s="109">
        <f t="shared" si="368"/>
        <v>0</v>
      </c>
      <c r="N759" s="109">
        <f t="shared" si="368"/>
        <v>0</v>
      </c>
      <c r="O759" s="109">
        <f t="shared" si="368"/>
        <v>0</v>
      </c>
      <c r="P759" s="109">
        <f t="shared" si="368"/>
        <v>0</v>
      </c>
      <c r="Q759" s="109">
        <f t="shared" si="368"/>
        <v>0</v>
      </c>
      <c r="R759" s="109">
        <f t="shared" si="368"/>
        <v>0</v>
      </c>
      <c r="S759" s="109">
        <f t="shared" si="368"/>
        <v>0</v>
      </c>
      <c r="T759" s="109">
        <f t="shared" si="368"/>
        <v>0</v>
      </c>
      <c r="U759" s="109">
        <f t="shared" si="368"/>
        <v>0</v>
      </c>
      <c r="V759" s="109">
        <f>SUBTOTAL(9,V760:V769)</f>
        <v>0</v>
      </c>
      <c r="W759" s="112">
        <f t="shared" si="365"/>
        <v>0</v>
      </c>
      <c r="X759" s="179">
        <f t="shared" si="366"/>
        <v>0</v>
      </c>
    </row>
    <row r="760" spans="1:24" s="8" customFormat="1" ht="25.5" hidden="1">
      <c r="A760" s="17">
        <f t="shared" si="363"/>
        <v>3</v>
      </c>
      <c r="B760" s="67"/>
      <c r="C760" s="80" t="s">
        <v>142</v>
      </c>
      <c r="D760" s="58" t="s">
        <v>3</v>
      </c>
      <c r="E760" s="109">
        <f>SUBTOTAL(9,E761:E762)</f>
        <v>0</v>
      </c>
      <c r="F760" s="109">
        <f t="shared" ref="F760:U760" si="369">SUBTOTAL(9,F761:F762)</f>
        <v>0</v>
      </c>
      <c r="G760" s="109">
        <f t="shared" si="369"/>
        <v>0</v>
      </c>
      <c r="H760" s="109">
        <f t="shared" si="369"/>
        <v>0</v>
      </c>
      <c r="I760" s="109">
        <f t="shared" si="369"/>
        <v>0</v>
      </c>
      <c r="J760" s="109">
        <f t="shared" si="369"/>
        <v>0</v>
      </c>
      <c r="K760" s="109">
        <f t="shared" si="369"/>
        <v>0</v>
      </c>
      <c r="L760" s="109">
        <f t="shared" si="369"/>
        <v>0</v>
      </c>
      <c r="M760" s="109">
        <f t="shared" si="369"/>
        <v>0</v>
      </c>
      <c r="N760" s="109">
        <f t="shared" si="369"/>
        <v>0</v>
      </c>
      <c r="O760" s="109">
        <f t="shared" si="369"/>
        <v>0</v>
      </c>
      <c r="P760" s="109">
        <f t="shared" si="369"/>
        <v>0</v>
      </c>
      <c r="Q760" s="109">
        <f t="shared" si="369"/>
        <v>0</v>
      </c>
      <c r="R760" s="109">
        <f t="shared" si="369"/>
        <v>0</v>
      </c>
      <c r="S760" s="109">
        <f t="shared" si="369"/>
        <v>0</v>
      </c>
      <c r="T760" s="109">
        <f t="shared" si="369"/>
        <v>0</v>
      </c>
      <c r="U760" s="109">
        <f t="shared" si="369"/>
        <v>0</v>
      </c>
      <c r="V760" s="109">
        <f>SUBTOTAL(9,V761:V762)</f>
        <v>0</v>
      </c>
      <c r="W760" s="112">
        <f t="shared" si="365"/>
        <v>0</v>
      </c>
      <c r="X760" s="179">
        <f t="shared" si="366"/>
        <v>0</v>
      </c>
    </row>
    <row r="761" spans="1:24" s="8" customFormat="1" ht="25.5" hidden="1">
      <c r="A761" s="17">
        <f t="shared" si="363"/>
        <v>3</v>
      </c>
      <c r="B761" s="67"/>
      <c r="C761" s="134" t="s">
        <v>237</v>
      </c>
      <c r="D761" s="58" t="s">
        <v>235</v>
      </c>
      <c r="E761" s="110"/>
      <c r="F761" s="110"/>
      <c r="G761" s="110"/>
      <c r="H761" s="110"/>
      <c r="I761" s="111">
        <f>SUM(F761:H761)</f>
        <v>0</v>
      </c>
      <c r="J761" s="110"/>
      <c r="K761" s="110"/>
      <c r="L761" s="110"/>
      <c r="M761" s="111">
        <f>SUM(J761:L761)</f>
        <v>0</v>
      </c>
      <c r="N761" s="110"/>
      <c r="O761" s="110"/>
      <c r="P761" s="110"/>
      <c r="Q761" s="111">
        <f>SUM(N761:P761)</f>
        <v>0</v>
      </c>
      <c r="R761" s="110"/>
      <c r="S761" s="110"/>
      <c r="T761" s="110"/>
      <c r="U761" s="111">
        <f>SUM(R761:T761)</f>
        <v>0</v>
      </c>
      <c r="V761" s="111">
        <f>I761+M761+Q761+U761</f>
        <v>0</v>
      </c>
      <c r="W761" s="111">
        <f t="shared" si="365"/>
        <v>0</v>
      </c>
      <c r="X761" s="179">
        <f t="shared" si="366"/>
        <v>0</v>
      </c>
    </row>
    <row r="762" spans="1:24" s="8" customFormat="1" ht="25.5" hidden="1">
      <c r="A762" s="17">
        <f t="shared" si="363"/>
        <v>3</v>
      </c>
      <c r="B762" s="67"/>
      <c r="C762" s="134" t="s">
        <v>238</v>
      </c>
      <c r="D762" s="58" t="s">
        <v>236</v>
      </c>
      <c r="E762" s="110"/>
      <c r="F762" s="110"/>
      <c r="G762" s="110"/>
      <c r="H762" s="110"/>
      <c r="I762" s="111">
        <f>SUM(F762:H762)</f>
        <v>0</v>
      </c>
      <c r="J762" s="110"/>
      <c r="K762" s="110"/>
      <c r="L762" s="110"/>
      <c r="M762" s="111">
        <f>SUM(J762:L762)</f>
        <v>0</v>
      </c>
      <c r="N762" s="110"/>
      <c r="O762" s="110"/>
      <c r="P762" s="110"/>
      <c r="Q762" s="111">
        <f>SUM(N762:P762)</f>
        <v>0</v>
      </c>
      <c r="R762" s="110"/>
      <c r="S762" s="110"/>
      <c r="T762" s="110"/>
      <c r="U762" s="111">
        <f>SUM(R762:T762)</f>
        <v>0</v>
      </c>
      <c r="V762" s="111">
        <f>I762+M762+Q762+U762</f>
        <v>0</v>
      </c>
      <c r="W762" s="111">
        <f t="shared" si="365"/>
        <v>0</v>
      </c>
      <c r="X762" s="179">
        <f t="shared" si="366"/>
        <v>0</v>
      </c>
    </row>
    <row r="763" spans="1:24" s="8" customFormat="1" hidden="1">
      <c r="A763" s="17">
        <f t="shared" si="363"/>
        <v>3</v>
      </c>
      <c r="B763" s="68"/>
      <c r="C763" s="135" t="s">
        <v>141</v>
      </c>
      <c r="D763" s="59" t="s">
        <v>4</v>
      </c>
      <c r="E763" s="110"/>
      <c r="F763" s="110"/>
      <c r="G763" s="110"/>
      <c r="H763" s="110"/>
      <c r="I763" s="111">
        <f>SUM(F763:H763)</f>
        <v>0</v>
      </c>
      <c r="J763" s="110"/>
      <c r="K763" s="110"/>
      <c r="L763" s="110"/>
      <c r="M763" s="111">
        <f>SUM(J763:L763)</f>
        <v>0</v>
      </c>
      <c r="N763" s="110"/>
      <c r="O763" s="110"/>
      <c r="P763" s="110"/>
      <c r="Q763" s="111">
        <f>SUM(N763:P763)</f>
        <v>0</v>
      </c>
      <c r="R763" s="110"/>
      <c r="S763" s="110"/>
      <c r="T763" s="110"/>
      <c r="U763" s="111">
        <f>SUM(R763:T763)</f>
        <v>0</v>
      </c>
      <c r="V763" s="111">
        <f>I763+M763+Q763+U763</f>
        <v>0</v>
      </c>
      <c r="W763" s="111">
        <f t="shared" si="365"/>
        <v>0</v>
      </c>
      <c r="X763" s="179">
        <f t="shared" si="366"/>
        <v>0</v>
      </c>
    </row>
    <row r="764" spans="1:24" s="8" customFormat="1" hidden="1">
      <c r="A764" s="17">
        <f t="shared" si="363"/>
        <v>3</v>
      </c>
      <c r="B764" s="68"/>
      <c r="C764" s="80" t="s">
        <v>226</v>
      </c>
      <c r="D764" s="83" t="s">
        <v>227</v>
      </c>
      <c r="E764" s="109">
        <f>SUBTOTAL(9,E765:E768)</f>
        <v>0</v>
      </c>
      <c r="F764" s="109">
        <f t="shared" ref="F764:U764" si="370">SUBTOTAL(9,F765:F768)</f>
        <v>0</v>
      </c>
      <c r="G764" s="109">
        <f t="shared" si="370"/>
        <v>0</v>
      </c>
      <c r="H764" s="109">
        <f t="shared" si="370"/>
        <v>0</v>
      </c>
      <c r="I764" s="109">
        <f t="shared" si="370"/>
        <v>0</v>
      </c>
      <c r="J764" s="109">
        <f t="shared" si="370"/>
        <v>0</v>
      </c>
      <c r="K764" s="109">
        <f t="shared" si="370"/>
        <v>0</v>
      </c>
      <c r="L764" s="109">
        <f t="shared" si="370"/>
        <v>0</v>
      </c>
      <c r="M764" s="109">
        <f t="shared" si="370"/>
        <v>0</v>
      </c>
      <c r="N764" s="109">
        <f t="shared" si="370"/>
        <v>0</v>
      </c>
      <c r="O764" s="109">
        <f t="shared" si="370"/>
        <v>0</v>
      </c>
      <c r="P764" s="109">
        <f t="shared" si="370"/>
        <v>0</v>
      </c>
      <c r="Q764" s="109">
        <f t="shared" si="370"/>
        <v>0</v>
      </c>
      <c r="R764" s="109">
        <f t="shared" si="370"/>
        <v>0</v>
      </c>
      <c r="S764" s="109">
        <f t="shared" si="370"/>
        <v>0</v>
      </c>
      <c r="T764" s="109">
        <f t="shared" si="370"/>
        <v>0</v>
      </c>
      <c r="U764" s="109">
        <f t="shared" si="370"/>
        <v>0</v>
      </c>
      <c r="V764" s="109">
        <f>SUBTOTAL(9,V765:V768)</f>
        <v>0</v>
      </c>
      <c r="W764" s="112">
        <f t="shared" si="365"/>
        <v>0</v>
      </c>
      <c r="X764" s="179">
        <f t="shared" si="366"/>
        <v>0</v>
      </c>
    </row>
    <row r="765" spans="1:24" s="8" customFormat="1" ht="25.5" hidden="1">
      <c r="A765" s="17">
        <f t="shared" si="363"/>
        <v>3</v>
      </c>
      <c r="B765" s="68"/>
      <c r="C765" s="136" t="s">
        <v>140</v>
      </c>
      <c r="D765" s="83" t="s">
        <v>131</v>
      </c>
      <c r="E765" s="110"/>
      <c r="F765" s="110"/>
      <c r="G765" s="110"/>
      <c r="H765" s="110"/>
      <c r="I765" s="111">
        <f t="shared" ref="I765:I778" si="371">SUM(F765:H765)</f>
        <v>0</v>
      </c>
      <c r="J765" s="110"/>
      <c r="K765" s="110"/>
      <c r="L765" s="110"/>
      <c r="M765" s="111">
        <f t="shared" ref="M765:M778" si="372">SUM(J765:L765)</f>
        <v>0</v>
      </c>
      <c r="N765" s="110"/>
      <c r="O765" s="110"/>
      <c r="P765" s="110"/>
      <c r="Q765" s="111">
        <f t="shared" ref="Q765:Q778" si="373">SUM(N765:P765)</f>
        <v>0</v>
      </c>
      <c r="R765" s="110"/>
      <c r="S765" s="110"/>
      <c r="T765" s="110"/>
      <c r="U765" s="111">
        <f t="shared" ref="U765:U778" si="374">SUM(R765:T765)</f>
        <v>0</v>
      </c>
      <c r="V765" s="111">
        <f t="shared" ref="V765:V773" si="375">I765+M765+Q765+U765</f>
        <v>0</v>
      </c>
      <c r="W765" s="111">
        <f t="shared" si="365"/>
        <v>0</v>
      </c>
      <c r="X765" s="179">
        <f t="shared" si="366"/>
        <v>0</v>
      </c>
    </row>
    <row r="766" spans="1:24" s="8" customFormat="1" hidden="1">
      <c r="A766" s="17">
        <f t="shared" si="363"/>
        <v>3</v>
      </c>
      <c r="B766" s="68"/>
      <c r="C766" s="134" t="s">
        <v>137</v>
      </c>
      <c r="D766" s="83" t="s">
        <v>133</v>
      </c>
      <c r="E766" s="110"/>
      <c r="F766" s="110"/>
      <c r="G766" s="110"/>
      <c r="H766" s="110"/>
      <c r="I766" s="111">
        <f t="shared" si="371"/>
        <v>0</v>
      </c>
      <c r="J766" s="110"/>
      <c r="K766" s="110"/>
      <c r="L766" s="110"/>
      <c r="M766" s="111">
        <f t="shared" si="372"/>
        <v>0</v>
      </c>
      <c r="N766" s="110"/>
      <c r="O766" s="110"/>
      <c r="P766" s="110"/>
      <c r="Q766" s="111">
        <f t="shared" si="373"/>
        <v>0</v>
      </c>
      <c r="R766" s="110"/>
      <c r="S766" s="110"/>
      <c r="T766" s="110"/>
      <c r="U766" s="111">
        <f t="shared" si="374"/>
        <v>0</v>
      </c>
      <c r="V766" s="111">
        <f t="shared" si="375"/>
        <v>0</v>
      </c>
      <c r="W766" s="111">
        <f t="shared" si="365"/>
        <v>0</v>
      </c>
      <c r="X766" s="179">
        <f t="shared" si="366"/>
        <v>0</v>
      </c>
    </row>
    <row r="767" spans="1:24" s="8" customFormat="1" ht="25.5" hidden="1">
      <c r="A767" s="17">
        <f t="shared" si="363"/>
        <v>3</v>
      </c>
      <c r="B767" s="68"/>
      <c r="C767" s="134" t="s">
        <v>665</v>
      </c>
      <c r="D767" s="83" t="s">
        <v>134</v>
      </c>
      <c r="E767" s="110"/>
      <c r="F767" s="110"/>
      <c r="G767" s="110"/>
      <c r="H767" s="110"/>
      <c r="I767" s="111">
        <f t="shared" si="371"/>
        <v>0</v>
      </c>
      <c r="J767" s="110"/>
      <c r="K767" s="110"/>
      <c r="L767" s="110"/>
      <c r="M767" s="111">
        <f t="shared" si="372"/>
        <v>0</v>
      </c>
      <c r="N767" s="110"/>
      <c r="O767" s="110"/>
      <c r="P767" s="110"/>
      <c r="Q767" s="111">
        <f t="shared" si="373"/>
        <v>0</v>
      </c>
      <c r="R767" s="110"/>
      <c r="S767" s="110"/>
      <c r="T767" s="110"/>
      <c r="U767" s="111">
        <f t="shared" si="374"/>
        <v>0</v>
      </c>
      <c r="V767" s="111">
        <f t="shared" si="375"/>
        <v>0</v>
      </c>
      <c r="W767" s="111">
        <f t="shared" si="365"/>
        <v>0</v>
      </c>
      <c r="X767" s="179">
        <f t="shared" si="366"/>
        <v>0</v>
      </c>
    </row>
    <row r="768" spans="1:24" s="8" customFormat="1" ht="25.5" hidden="1">
      <c r="A768" s="17">
        <f t="shared" si="363"/>
        <v>3</v>
      </c>
      <c r="B768" s="68"/>
      <c r="C768" s="134" t="s">
        <v>138</v>
      </c>
      <c r="D768" s="83" t="s">
        <v>135</v>
      </c>
      <c r="E768" s="110"/>
      <c r="F768" s="110"/>
      <c r="G768" s="110"/>
      <c r="H768" s="110"/>
      <c r="I768" s="111">
        <f t="shared" si="371"/>
        <v>0</v>
      </c>
      <c r="J768" s="110"/>
      <c r="K768" s="110"/>
      <c r="L768" s="110"/>
      <c r="M768" s="111">
        <f t="shared" si="372"/>
        <v>0</v>
      </c>
      <c r="N768" s="110"/>
      <c r="O768" s="110"/>
      <c r="P768" s="110"/>
      <c r="Q768" s="111">
        <f t="shared" si="373"/>
        <v>0</v>
      </c>
      <c r="R768" s="110"/>
      <c r="S768" s="110"/>
      <c r="T768" s="110"/>
      <c r="U768" s="111">
        <f t="shared" si="374"/>
        <v>0</v>
      </c>
      <c r="V768" s="111">
        <f t="shared" si="375"/>
        <v>0</v>
      </c>
      <c r="W768" s="111">
        <f t="shared" si="365"/>
        <v>0</v>
      </c>
      <c r="X768" s="179">
        <f t="shared" si="366"/>
        <v>0</v>
      </c>
    </row>
    <row r="769" spans="1:24" s="8" customFormat="1" hidden="1">
      <c r="A769" s="17">
        <f t="shared" si="363"/>
        <v>3</v>
      </c>
      <c r="B769" s="68"/>
      <c r="C769" s="79" t="s">
        <v>139</v>
      </c>
      <c r="D769" s="83" t="s">
        <v>6</v>
      </c>
      <c r="E769" s="110"/>
      <c r="F769" s="110"/>
      <c r="G769" s="110"/>
      <c r="H769" s="110"/>
      <c r="I769" s="111">
        <f t="shared" si="371"/>
        <v>0</v>
      </c>
      <c r="J769" s="110"/>
      <c r="K769" s="110"/>
      <c r="L769" s="110"/>
      <c r="M769" s="111">
        <f t="shared" si="372"/>
        <v>0</v>
      </c>
      <c r="N769" s="110"/>
      <c r="O769" s="110"/>
      <c r="P769" s="110"/>
      <c r="Q769" s="111">
        <f t="shared" si="373"/>
        <v>0</v>
      </c>
      <c r="R769" s="110"/>
      <c r="S769" s="110"/>
      <c r="T769" s="110"/>
      <c r="U769" s="111">
        <f t="shared" si="374"/>
        <v>0</v>
      </c>
      <c r="V769" s="111">
        <f t="shared" si="375"/>
        <v>0</v>
      </c>
      <c r="W769" s="111">
        <f t="shared" si="365"/>
        <v>0</v>
      </c>
      <c r="X769" s="179">
        <f t="shared" si="366"/>
        <v>0</v>
      </c>
    </row>
    <row r="770" spans="1:24" s="8" customFormat="1" hidden="1">
      <c r="A770" s="17">
        <f t="shared" si="363"/>
        <v>3</v>
      </c>
      <c r="B770" s="68"/>
      <c r="C770" s="86" t="s">
        <v>95</v>
      </c>
      <c r="D770" s="59" t="s">
        <v>7</v>
      </c>
      <c r="E770" s="110"/>
      <c r="F770" s="110"/>
      <c r="G770" s="110"/>
      <c r="H770" s="110"/>
      <c r="I770" s="111">
        <f t="shared" si="371"/>
        <v>0</v>
      </c>
      <c r="J770" s="110"/>
      <c r="K770" s="110"/>
      <c r="L770" s="110"/>
      <c r="M770" s="111">
        <f t="shared" si="372"/>
        <v>0</v>
      </c>
      <c r="N770" s="110"/>
      <c r="O770" s="110"/>
      <c r="P770" s="110"/>
      <c r="Q770" s="111">
        <f t="shared" si="373"/>
        <v>0</v>
      </c>
      <c r="R770" s="110"/>
      <c r="S770" s="110"/>
      <c r="T770" s="110"/>
      <c r="U770" s="111">
        <f t="shared" si="374"/>
        <v>0</v>
      </c>
      <c r="V770" s="111">
        <f t="shared" si="375"/>
        <v>0</v>
      </c>
      <c r="W770" s="111">
        <f t="shared" si="365"/>
        <v>0</v>
      </c>
      <c r="X770" s="179">
        <f t="shared" si="366"/>
        <v>0</v>
      </c>
    </row>
    <row r="771" spans="1:24" s="8" customFormat="1" hidden="1">
      <c r="A771" s="17">
        <f t="shared" si="363"/>
        <v>3</v>
      </c>
      <c r="B771" s="68"/>
      <c r="C771" s="86" t="s">
        <v>278</v>
      </c>
      <c r="D771" s="59" t="s">
        <v>12</v>
      </c>
      <c r="E771" s="110"/>
      <c r="F771" s="110"/>
      <c r="G771" s="110"/>
      <c r="H771" s="110"/>
      <c r="I771" s="111">
        <f t="shared" si="371"/>
        <v>0</v>
      </c>
      <c r="J771" s="110"/>
      <c r="K771" s="110"/>
      <c r="L771" s="110"/>
      <c r="M771" s="111">
        <f t="shared" si="372"/>
        <v>0</v>
      </c>
      <c r="N771" s="110"/>
      <c r="O771" s="110"/>
      <c r="P771" s="110"/>
      <c r="Q771" s="111">
        <f t="shared" si="373"/>
        <v>0</v>
      </c>
      <c r="R771" s="110"/>
      <c r="S771" s="110"/>
      <c r="T771" s="110"/>
      <c r="U771" s="111">
        <f t="shared" si="374"/>
        <v>0</v>
      </c>
      <c r="V771" s="111">
        <f t="shared" si="375"/>
        <v>0</v>
      </c>
      <c r="W771" s="111">
        <f t="shared" si="365"/>
        <v>0</v>
      </c>
      <c r="X771" s="179">
        <f t="shared" si="366"/>
        <v>0</v>
      </c>
    </row>
    <row r="772" spans="1:24" s="8" customFormat="1" hidden="1">
      <c r="A772" s="17">
        <f t="shared" si="363"/>
        <v>3</v>
      </c>
      <c r="B772" s="69"/>
      <c r="C772" s="73" t="s">
        <v>116</v>
      </c>
      <c r="D772" s="71" t="s">
        <v>22</v>
      </c>
      <c r="E772" s="110"/>
      <c r="F772" s="110"/>
      <c r="G772" s="110"/>
      <c r="H772" s="110"/>
      <c r="I772" s="111">
        <f t="shared" si="371"/>
        <v>0</v>
      </c>
      <c r="J772" s="110"/>
      <c r="K772" s="110"/>
      <c r="L772" s="110"/>
      <c r="M772" s="111">
        <f t="shared" si="372"/>
        <v>0</v>
      </c>
      <c r="N772" s="110"/>
      <c r="O772" s="110"/>
      <c r="P772" s="110"/>
      <c r="Q772" s="111">
        <f t="shared" si="373"/>
        <v>0</v>
      </c>
      <c r="R772" s="110"/>
      <c r="S772" s="110"/>
      <c r="T772" s="110"/>
      <c r="U772" s="111">
        <f t="shared" si="374"/>
        <v>0</v>
      </c>
      <c r="V772" s="111">
        <f t="shared" si="375"/>
        <v>0</v>
      </c>
      <c r="W772" s="111">
        <f t="shared" si="365"/>
        <v>0</v>
      </c>
      <c r="X772" s="179">
        <f t="shared" si="366"/>
        <v>0</v>
      </c>
    </row>
    <row r="773" spans="1:24" s="8" customFormat="1" hidden="1">
      <c r="A773" s="17">
        <f t="shared" si="363"/>
        <v>3</v>
      </c>
      <c r="B773" s="69"/>
      <c r="C773" s="73" t="s">
        <v>97</v>
      </c>
      <c r="D773" s="70" t="s">
        <v>24</v>
      </c>
      <c r="E773" s="110"/>
      <c r="F773" s="110"/>
      <c r="G773" s="110"/>
      <c r="H773" s="110"/>
      <c r="I773" s="111">
        <f t="shared" si="371"/>
        <v>0</v>
      </c>
      <c r="J773" s="110"/>
      <c r="K773" s="110"/>
      <c r="L773" s="110"/>
      <c r="M773" s="111">
        <f t="shared" si="372"/>
        <v>0</v>
      </c>
      <c r="N773" s="110"/>
      <c r="O773" s="110"/>
      <c r="P773" s="110"/>
      <c r="Q773" s="111">
        <f t="shared" si="373"/>
        <v>0</v>
      </c>
      <c r="R773" s="110"/>
      <c r="S773" s="110"/>
      <c r="T773" s="110"/>
      <c r="U773" s="111">
        <f t="shared" si="374"/>
        <v>0</v>
      </c>
      <c r="V773" s="111">
        <f t="shared" si="375"/>
        <v>0</v>
      </c>
      <c r="W773" s="111">
        <f t="shared" si="365"/>
        <v>0</v>
      </c>
      <c r="X773" s="179">
        <f t="shared" si="366"/>
        <v>0</v>
      </c>
    </row>
    <row r="774" spans="1:24" s="8" customFormat="1" hidden="1">
      <c r="A774" s="17">
        <f t="shared" si="363"/>
        <v>3</v>
      </c>
      <c r="B774" s="28"/>
      <c r="C774" s="74" t="s">
        <v>405</v>
      </c>
      <c r="D774" s="82"/>
      <c r="E774" s="109">
        <f>SUBTOTAL(9,E775:E777)</f>
        <v>0</v>
      </c>
      <c r="F774" s="109">
        <f t="shared" ref="F774:U774" si="376">SUBTOTAL(9,F775:F777)</f>
        <v>0</v>
      </c>
      <c r="G774" s="109">
        <f t="shared" si="376"/>
        <v>0</v>
      </c>
      <c r="H774" s="109">
        <f t="shared" si="376"/>
        <v>0</v>
      </c>
      <c r="I774" s="109">
        <f t="shared" si="376"/>
        <v>0</v>
      </c>
      <c r="J774" s="109">
        <f t="shared" si="376"/>
        <v>0</v>
      </c>
      <c r="K774" s="109">
        <f t="shared" si="376"/>
        <v>0</v>
      </c>
      <c r="L774" s="109">
        <f t="shared" si="376"/>
        <v>0</v>
      </c>
      <c r="M774" s="109">
        <f t="shared" si="376"/>
        <v>0</v>
      </c>
      <c r="N774" s="109">
        <f t="shared" si="376"/>
        <v>0</v>
      </c>
      <c r="O774" s="109">
        <f t="shared" si="376"/>
        <v>0</v>
      </c>
      <c r="P774" s="109">
        <f t="shared" si="376"/>
        <v>0</v>
      </c>
      <c r="Q774" s="109">
        <f t="shared" si="376"/>
        <v>0</v>
      </c>
      <c r="R774" s="109">
        <f t="shared" si="376"/>
        <v>0</v>
      </c>
      <c r="S774" s="109">
        <f t="shared" si="376"/>
        <v>0</v>
      </c>
      <c r="T774" s="109">
        <f t="shared" si="376"/>
        <v>0</v>
      </c>
      <c r="U774" s="109">
        <f t="shared" si="376"/>
        <v>0</v>
      </c>
      <c r="V774" s="109">
        <f>SUBTOTAL(9,V775:V777)</f>
        <v>0</v>
      </c>
      <c r="W774" s="112">
        <f t="shared" si="365"/>
        <v>0</v>
      </c>
      <c r="X774" s="179">
        <f t="shared" si="366"/>
        <v>0</v>
      </c>
    </row>
    <row r="775" spans="1:24" s="8" customFormat="1" hidden="1">
      <c r="A775" s="17">
        <f t="shared" si="363"/>
        <v>3</v>
      </c>
      <c r="B775" s="69"/>
      <c r="C775" s="102" t="s">
        <v>406</v>
      </c>
      <c r="D775" s="70" t="s">
        <v>118</v>
      </c>
      <c r="E775" s="110"/>
      <c r="F775" s="110"/>
      <c r="G775" s="110"/>
      <c r="H775" s="110"/>
      <c r="I775" s="111">
        <f t="shared" si="371"/>
        <v>0</v>
      </c>
      <c r="J775" s="110"/>
      <c r="K775" s="110"/>
      <c r="L775" s="110"/>
      <c r="M775" s="111">
        <f t="shared" si="372"/>
        <v>0</v>
      </c>
      <c r="N775" s="110"/>
      <c r="O775" s="110"/>
      <c r="P775" s="110"/>
      <c r="Q775" s="111">
        <f t="shared" si="373"/>
        <v>0</v>
      </c>
      <c r="R775" s="110"/>
      <c r="S775" s="110"/>
      <c r="T775" s="110"/>
      <c r="U775" s="111">
        <f t="shared" si="374"/>
        <v>0</v>
      </c>
      <c r="V775" s="111">
        <f>I775+M775+Q775+U775</f>
        <v>0</v>
      </c>
      <c r="W775" s="111">
        <f t="shared" si="365"/>
        <v>0</v>
      </c>
      <c r="X775" s="179">
        <f t="shared" si="366"/>
        <v>0</v>
      </c>
    </row>
    <row r="776" spans="1:24" s="8" customFormat="1" hidden="1">
      <c r="A776" s="17">
        <f t="shared" si="363"/>
        <v>3</v>
      </c>
      <c r="B776" s="69"/>
      <c r="C776" s="188" t="s">
        <v>428</v>
      </c>
      <c r="D776" s="189" t="s">
        <v>429</v>
      </c>
      <c r="E776" s="110"/>
      <c r="F776" s="110"/>
      <c r="G776" s="110"/>
      <c r="H776" s="110"/>
      <c r="I776" s="111">
        <f t="shared" si="371"/>
        <v>0</v>
      </c>
      <c r="J776" s="110"/>
      <c r="K776" s="110"/>
      <c r="L776" s="110"/>
      <c r="M776" s="111">
        <f t="shared" si="372"/>
        <v>0</v>
      </c>
      <c r="N776" s="110"/>
      <c r="O776" s="110"/>
      <c r="P776" s="110"/>
      <c r="Q776" s="111">
        <f t="shared" si="373"/>
        <v>0</v>
      </c>
      <c r="R776" s="110"/>
      <c r="S776" s="110"/>
      <c r="T776" s="110"/>
      <c r="U776" s="111">
        <f t="shared" si="374"/>
        <v>0</v>
      </c>
      <c r="V776" s="111">
        <f>I776+M776+Q776+U776</f>
        <v>0</v>
      </c>
      <c r="W776" s="111">
        <f t="shared" si="365"/>
        <v>0</v>
      </c>
      <c r="X776" s="179">
        <f t="shared" si="366"/>
        <v>0</v>
      </c>
    </row>
    <row r="777" spans="1:24" s="8" customFormat="1" ht="25.5" hidden="1">
      <c r="A777" s="17">
        <f t="shared" si="363"/>
        <v>3</v>
      </c>
      <c r="B777" s="69"/>
      <c r="C777" s="102" t="s">
        <v>427</v>
      </c>
      <c r="D777" s="71" t="s">
        <v>26</v>
      </c>
      <c r="E777" s="110"/>
      <c r="F777" s="110"/>
      <c r="G777" s="110"/>
      <c r="H777" s="110"/>
      <c r="I777" s="111">
        <f t="shared" si="371"/>
        <v>0</v>
      </c>
      <c r="J777" s="110"/>
      <c r="K777" s="110"/>
      <c r="L777" s="110"/>
      <c r="M777" s="111">
        <f t="shared" si="372"/>
        <v>0</v>
      </c>
      <c r="N777" s="110"/>
      <c r="O777" s="110"/>
      <c r="P777" s="110"/>
      <c r="Q777" s="111">
        <f t="shared" si="373"/>
        <v>0</v>
      </c>
      <c r="R777" s="110"/>
      <c r="S777" s="110"/>
      <c r="T777" s="110"/>
      <c r="U777" s="111">
        <f t="shared" si="374"/>
        <v>0</v>
      </c>
      <c r="V777" s="111">
        <f>I777+M777+Q777+U777</f>
        <v>0</v>
      </c>
      <c r="W777" s="111">
        <f t="shared" si="365"/>
        <v>0</v>
      </c>
      <c r="X777" s="179">
        <f t="shared" si="366"/>
        <v>0</v>
      </c>
    </row>
    <row r="778" spans="1:24" s="8" customFormat="1" ht="25.5" hidden="1">
      <c r="A778" s="17">
        <f t="shared" si="363"/>
        <v>3</v>
      </c>
      <c r="B778" s="69"/>
      <c r="C778" s="74" t="s">
        <v>117</v>
      </c>
      <c r="D778" s="71" t="s">
        <v>27</v>
      </c>
      <c r="E778" s="110"/>
      <c r="F778" s="110"/>
      <c r="G778" s="110"/>
      <c r="H778" s="110"/>
      <c r="I778" s="111">
        <f t="shared" si="371"/>
        <v>0</v>
      </c>
      <c r="J778" s="110"/>
      <c r="K778" s="110"/>
      <c r="L778" s="110"/>
      <c r="M778" s="111">
        <f t="shared" si="372"/>
        <v>0</v>
      </c>
      <c r="N778" s="110"/>
      <c r="O778" s="110"/>
      <c r="P778" s="110"/>
      <c r="Q778" s="111">
        <f t="shared" si="373"/>
        <v>0</v>
      </c>
      <c r="R778" s="110"/>
      <c r="S778" s="110"/>
      <c r="T778" s="110"/>
      <c r="U778" s="111">
        <f t="shared" si="374"/>
        <v>0</v>
      </c>
      <c r="V778" s="111">
        <f>I778+M778+Q778+U778</f>
        <v>0</v>
      </c>
      <c r="W778" s="111">
        <f t="shared" si="365"/>
        <v>0</v>
      </c>
      <c r="X778" s="179">
        <f t="shared" si="366"/>
        <v>0</v>
      </c>
    </row>
    <row r="779" spans="1:24" s="8" customFormat="1" hidden="1">
      <c r="A779" s="17">
        <f t="shared" si="363"/>
        <v>3</v>
      </c>
      <c r="B779" s="27" t="s">
        <v>14</v>
      </c>
      <c r="C779" s="75" t="s">
        <v>279</v>
      </c>
      <c r="D779" s="71" t="s">
        <v>216</v>
      </c>
      <c r="E779" s="109">
        <f>SUBTOTAL(9,E780:E781)</f>
        <v>0</v>
      </c>
      <c r="F779" s="109">
        <f t="shared" ref="F779:U779" si="377">SUBTOTAL(9,F780:F781)</f>
        <v>0</v>
      </c>
      <c r="G779" s="109">
        <f t="shared" si="377"/>
        <v>0</v>
      </c>
      <c r="H779" s="109">
        <f t="shared" si="377"/>
        <v>0</v>
      </c>
      <c r="I779" s="109">
        <f t="shared" si="377"/>
        <v>0</v>
      </c>
      <c r="J779" s="109">
        <f t="shared" si="377"/>
        <v>0</v>
      </c>
      <c r="K779" s="109">
        <f t="shared" si="377"/>
        <v>0</v>
      </c>
      <c r="L779" s="109">
        <f t="shared" si="377"/>
        <v>0</v>
      </c>
      <c r="M779" s="109">
        <f t="shared" si="377"/>
        <v>0</v>
      </c>
      <c r="N779" s="109">
        <f t="shared" si="377"/>
        <v>0</v>
      </c>
      <c r="O779" s="109">
        <f t="shared" si="377"/>
        <v>0</v>
      </c>
      <c r="P779" s="109">
        <f t="shared" si="377"/>
        <v>0</v>
      </c>
      <c r="Q779" s="109">
        <f t="shared" si="377"/>
        <v>0</v>
      </c>
      <c r="R779" s="109">
        <f t="shared" si="377"/>
        <v>0</v>
      </c>
      <c r="S779" s="109">
        <f t="shared" si="377"/>
        <v>0</v>
      </c>
      <c r="T779" s="109">
        <f t="shared" si="377"/>
        <v>0</v>
      </c>
      <c r="U779" s="109">
        <f t="shared" si="377"/>
        <v>0</v>
      </c>
      <c r="V779" s="109">
        <f>SUBTOTAL(9,V780:V781)</f>
        <v>0</v>
      </c>
      <c r="W779" s="112">
        <f t="shared" si="365"/>
        <v>0</v>
      </c>
      <c r="X779" s="179">
        <f t="shared" si="366"/>
        <v>0</v>
      </c>
    </row>
    <row r="780" spans="1:24" s="8" customFormat="1" hidden="1">
      <c r="A780" s="17">
        <f t="shared" si="363"/>
        <v>3</v>
      </c>
      <c r="B780" s="69"/>
      <c r="C780" s="73" t="s">
        <v>305</v>
      </c>
      <c r="D780" s="70" t="s">
        <v>306</v>
      </c>
      <c r="E780" s="110"/>
      <c r="F780" s="110"/>
      <c r="G780" s="110"/>
      <c r="H780" s="110"/>
      <c r="I780" s="111">
        <f>SUM(F780:H780)</f>
        <v>0</v>
      </c>
      <c r="J780" s="110"/>
      <c r="K780" s="110"/>
      <c r="L780" s="110"/>
      <c r="M780" s="111">
        <f>SUM(J780:L780)</f>
        <v>0</v>
      </c>
      <c r="N780" s="110"/>
      <c r="O780" s="110"/>
      <c r="P780" s="110"/>
      <c r="Q780" s="111">
        <f>SUM(N780:P780)</f>
        <v>0</v>
      </c>
      <c r="R780" s="110"/>
      <c r="S780" s="110"/>
      <c r="T780" s="110"/>
      <c r="U780" s="111">
        <f>SUM(R780:T780)</f>
        <v>0</v>
      </c>
      <c r="V780" s="111">
        <f>I780+M780+Q780+U780</f>
        <v>0</v>
      </c>
      <c r="W780" s="111">
        <f t="shared" si="365"/>
        <v>0</v>
      </c>
      <c r="X780" s="179">
        <f t="shared" si="366"/>
        <v>0</v>
      </c>
    </row>
    <row r="781" spans="1:24" s="8" customFormat="1" hidden="1">
      <c r="A781" s="17">
        <f t="shared" si="363"/>
        <v>3</v>
      </c>
      <c r="B781" s="69"/>
      <c r="C781" s="73" t="s">
        <v>307</v>
      </c>
      <c r="D781" s="70" t="s">
        <v>308</v>
      </c>
      <c r="E781" s="110"/>
      <c r="F781" s="110"/>
      <c r="G781" s="110"/>
      <c r="H781" s="110"/>
      <c r="I781" s="111">
        <f>SUM(F781:H781)</f>
        <v>0</v>
      </c>
      <c r="J781" s="110"/>
      <c r="K781" s="110"/>
      <c r="L781" s="110"/>
      <c r="M781" s="111">
        <f>SUM(J781:L781)</f>
        <v>0</v>
      </c>
      <c r="N781" s="110"/>
      <c r="O781" s="110"/>
      <c r="P781" s="110"/>
      <c r="Q781" s="111">
        <f>SUM(N781:P781)</f>
        <v>0</v>
      </c>
      <c r="R781" s="110"/>
      <c r="S781" s="110"/>
      <c r="T781" s="110"/>
      <c r="U781" s="111">
        <f>SUM(R781:T781)</f>
        <v>0</v>
      </c>
      <c r="V781" s="111">
        <f>I781+M781+Q781+U781</f>
        <v>0</v>
      </c>
      <c r="W781" s="111">
        <f t="shared" si="365"/>
        <v>0</v>
      </c>
      <c r="X781" s="179">
        <f t="shared" si="366"/>
        <v>0</v>
      </c>
    </row>
    <row r="782" spans="1:24" s="8" customFormat="1" hidden="1">
      <c r="A782" s="17">
        <f t="shared" si="363"/>
        <v>3</v>
      </c>
      <c r="B782" s="27" t="s">
        <v>25</v>
      </c>
      <c r="C782" s="75" t="s">
        <v>119</v>
      </c>
      <c r="D782" s="71"/>
      <c r="E782" s="109">
        <f>SUBTOTAL(9,E783:E787)</f>
        <v>0</v>
      </c>
      <c r="F782" s="109">
        <f t="shared" ref="F782:U782" si="378">SUBTOTAL(9,F783:F787)</f>
        <v>0</v>
      </c>
      <c r="G782" s="109">
        <f t="shared" si="378"/>
        <v>0</v>
      </c>
      <c r="H782" s="109">
        <f t="shared" si="378"/>
        <v>0</v>
      </c>
      <c r="I782" s="109">
        <f t="shared" si="378"/>
        <v>0</v>
      </c>
      <c r="J782" s="109">
        <f t="shared" si="378"/>
        <v>0</v>
      </c>
      <c r="K782" s="109">
        <f t="shared" si="378"/>
        <v>0</v>
      </c>
      <c r="L782" s="109">
        <f t="shared" si="378"/>
        <v>0</v>
      </c>
      <c r="M782" s="109">
        <f t="shared" si="378"/>
        <v>0</v>
      </c>
      <c r="N782" s="109">
        <f t="shared" si="378"/>
        <v>0</v>
      </c>
      <c r="O782" s="109">
        <f t="shared" si="378"/>
        <v>0</v>
      </c>
      <c r="P782" s="109">
        <f t="shared" si="378"/>
        <v>0</v>
      </c>
      <c r="Q782" s="109">
        <f t="shared" si="378"/>
        <v>0</v>
      </c>
      <c r="R782" s="109">
        <f t="shared" si="378"/>
        <v>0</v>
      </c>
      <c r="S782" s="109">
        <f t="shared" si="378"/>
        <v>0</v>
      </c>
      <c r="T782" s="109">
        <f t="shared" si="378"/>
        <v>0</v>
      </c>
      <c r="U782" s="109">
        <f t="shared" si="378"/>
        <v>0</v>
      </c>
      <c r="V782" s="109">
        <f>SUBTOTAL(9,V783:V787)</f>
        <v>0</v>
      </c>
      <c r="W782" s="112">
        <f t="shared" si="365"/>
        <v>0</v>
      </c>
      <c r="X782" s="179">
        <f t="shared" si="366"/>
        <v>0</v>
      </c>
    </row>
    <row r="783" spans="1:24" s="8" customFormat="1" hidden="1">
      <c r="A783" s="17">
        <f t="shared" si="363"/>
        <v>3</v>
      </c>
      <c r="B783" s="69"/>
      <c r="C783" s="73" t="s">
        <v>180</v>
      </c>
      <c r="D783" s="70" t="s">
        <v>181</v>
      </c>
      <c r="E783" s="110"/>
      <c r="F783" s="110"/>
      <c r="G783" s="110"/>
      <c r="H783" s="110"/>
      <c r="I783" s="111">
        <f>SUM(F783:H783)</f>
        <v>0</v>
      </c>
      <c r="J783" s="110"/>
      <c r="K783" s="110"/>
      <c r="L783" s="110"/>
      <c r="M783" s="111">
        <f>SUM(J783:L783)</f>
        <v>0</v>
      </c>
      <c r="N783" s="110"/>
      <c r="O783" s="110"/>
      <c r="P783" s="110"/>
      <c r="Q783" s="111">
        <f>SUM(N783:P783)</f>
        <v>0</v>
      </c>
      <c r="R783" s="110"/>
      <c r="S783" s="110"/>
      <c r="T783" s="110"/>
      <c r="U783" s="111">
        <f>SUM(R783:T783)</f>
        <v>0</v>
      </c>
      <c r="V783" s="111">
        <f>I783+M783+Q783+U783</f>
        <v>0</v>
      </c>
      <c r="W783" s="111">
        <f t="shared" si="365"/>
        <v>0</v>
      </c>
      <c r="X783" s="179">
        <f t="shared" si="366"/>
        <v>0</v>
      </c>
    </row>
    <row r="784" spans="1:24" s="8" customFormat="1" hidden="1">
      <c r="A784" s="17">
        <f t="shared" si="363"/>
        <v>3</v>
      </c>
      <c r="B784" s="69"/>
      <c r="C784" s="73" t="s">
        <v>182</v>
      </c>
      <c r="D784" s="70" t="s">
        <v>183</v>
      </c>
      <c r="E784" s="110"/>
      <c r="F784" s="110"/>
      <c r="G784" s="110"/>
      <c r="H784" s="110"/>
      <c r="I784" s="111">
        <f>SUM(F784:H784)</f>
        <v>0</v>
      </c>
      <c r="J784" s="110"/>
      <c r="K784" s="110"/>
      <c r="L784" s="110"/>
      <c r="M784" s="111">
        <f>SUM(J784:L784)</f>
        <v>0</v>
      </c>
      <c r="N784" s="110"/>
      <c r="O784" s="110"/>
      <c r="P784" s="110"/>
      <c r="Q784" s="111">
        <f>SUM(N784:P784)</f>
        <v>0</v>
      </c>
      <c r="R784" s="110"/>
      <c r="S784" s="110"/>
      <c r="T784" s="110"/>
      <c r="U784" s="111">
        <f>SUM(R784:T784)</f>
        <v>0</v>
      </c>
      <c r="V784" s="111">
        <f>I784+M784+Q784+U784</f>
        <v>0</v>
      </c>
      <c r="W784" s="111">
        <f t="shared" si="365"/>
        <v>0</v>
      </c>
      <c r="X784" s="179">
        <f t="shared" si="366"/>
        <v>0</v>
      </c>
    </row>
    <row r="785" spans="1:24" s="8" customFormat="1" hidden="1">
      <c r="A785" s="17">
        <f t="shared" si="363"/>
        <v>3</v>
      </c>
      <c r="B785" s="69"/>
      <c r="C785" s="73" t="s">
        <v>184</v>
      </c>
      <c r="D785" s="70" t="s">
        <v>185</v>
      </c>
      <c r="E785" s="110"/>
      <c r="F785" s="110"/>
      <c r="G785" s="110"/>
      <c r="H785" s="110"/>
      <c r="I785" s="111">
        <f>SUM(F785:H785)</f>
        <v>0</v>
      </c>
      <c r="J785" s="110"/>
      <c r="K785" s="110"/>
      <c r="L785" s="110"/>
      <c r="M785" s="111">
        <f>SUM(J785:L785)</f>
        <v>0</v>
      </c>
      <c r="N785" s="110"/>
      <c r="O785" s="110"/>
      <c r="P785" s="110"/>
      <c r="Q785" s="111">
        <f>SUM(N785:P785)</f>
        <v>0</v>
      </c>
      <c r="R785" s="110"/>
      <c r="S785" s="110"/>
      <c r="T785" s="110"/>
      <c r="U785" s="111">
        <f>SUM(R785:T785)</f>
        <v>0</v>
      </c>
      <c r="V785" s="111">
        <f>I785+M785+Q785+U785</f>
        <v>0</v>
      </c>
      <c r="W785" s="111">
        <f t="shared" si="365"/>
        <v>0</v>
      </c>
      <c r="X785" s="179">
        <f t="shared" si="366"/>
        <v>0</v>
      </c>
    </row>
    <row r="786" spans="1:24" s="8" customFormat="1" hidden="1">
      <c r="A786" s="17">
        <f t="shared" si="363"/>
        <v>3</v>
      </c>
      <c r="B786" s="69"/>
      <c r="C786" s="73" t="s">
        <v>186</v>
      </c>
      <c r="D786" s="70" t="s">
        <v>187</v>
      </c>
      <c r="E786" s="110"/>
      <c r="F786" s="110"/>
      <c r="G786" s="110"/>
      <c r="H786" s="110"/>
      <c r="I786" s="111">
        <f>SUM(F786:H786)</f>
        <v>0</v>
      </c>
      <c r="J786" s="110"/>
      <c r="K786" s="110"/>
      <c r="L786" s="110"/>
      <c r="M786" s="111">
        <f>SUM(J786:L786)</f>
        <v>0</v>
      </c>
      <c r="N786" s="110"/>
      <c r="O786" s="110"/>
      <c r="P786" s="110"/>
      <c r="Q786" s="111">
        <f>SUM(N786:P786)</f>
        <v>0</v>
      </c>
      <c r="R786" s="110"/>
      <c r="S786" s="110"/>
      <c r="T786" s="110"/>
      <c r="U786" s="111">
        <f>SUM(R786:T786)</f>
        <v>0</v>
      </c>
      <c r="V786" s="111">
        <f>I786+M786+Q786+U786</f>
        <v>0</v>
      </c>
      <c r="W786" s="111">
        <f t="shared" si="365"/>
        <v>0</v>
      </c>
      <c r="X786" s="179">
        <f t="shared" si="366"/>
        <v>0</v>
      </c>
    </row>
    <row r="787" spans="1:24" s="8" customFormat="1" hidden="1">
      <c r="A787" s="17">
        <f t="shared" si="363"/>
        <v>3</v>
      </c>
      <c r="B787" s="69"/>
      <c r="C787" s="73" t="s">
        <v>29</v>
      </c>
      <c r="D787" s="70" t="s">
        <v>115</v>
      </c>
      <c r="E787" s="110"/>
      <c r="F787" s="110"/>
      <c r="G787" s="110"/>
      <c r="H787" s="110"/>
      <c r="I787" s="111">
        <f>SUM(F787:H787)</f>
        <v>0</v>
      </c>
      <c r="J787" s="110"/>
      <c r="K787" s="110"/>
      <c r="L787" s="110"/>
      <c r="M787" s="111">
        <f>SUM(J787:L787)</f>
        <v>0</v>
      </c>
      <c r="N787" s="110"/>
      <c r="O787" s="110"/>
      <c r="P787" s="110"/>
      <c r="Q787" s="111">
        <f>SUM(N787:P787)</f>
        <v>0</v>
      </c>
      <c r="R787" s="110"/>
      <c r="S787" s="110"/>
      <c r="T787" s="110"/>
      <c r="U787" s="111">
        <f>SUM(R787:T787)</f>
        <v>0</v>
      </c>
      <c r="V787" s="111">
        <f>I787+M787+Q787+U787</f>
        <v>0</v>
      </c>
      <c r="W787" s="111">
        <f t="shared" si="365"/>
        <v>0</v>
      </c>
      <c r="X787" s="179">
        <f t="shared" si="366"/>
        <v>0</v>
      </c>
    </row>
    <row r="788" spans="1:24" s="8" customFormat="1" hidden="1">
      <c r="A788" s="92">
        <f>A789</f>
        <v>3</v>
      </c>
      <c r="B788" s="29"/>
      <c r="C788" s="25"/>
      <c r="D788" s="30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</row>
    <row r="789" spans="1:24" s="8" customFormat="1" hidden="1">
      <c r="A789" s="177">
        <f>MIN(A790:A796)</f>
        <v>3</v>
      </c>
      <c r="B789" s="29"/>
      <c r="C789" s="78" t="s">
        <v>123</v>
      </c>
      <c r="D789" s="30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</row>
    <row r="790" spans="1:24" s="8" customFormat="1" hidden="1">
      <c r="A790" s="17">
        <f t="shared" ref="A790:A796" si="379">IF(MAX(E790:Y790)=0,IF(MIN(E790:Y790)=0,3,2),2)</f>
        <v>3</v>
      </c>
      <c r="B790" s="29"/>
      <c r="C790" s="25" t="s">
        <v>121</v>
      </c>
      <c r="D790" s="70"/>
      <c r="E790" s="112">
        <f>SUM(E791:E792)</f>
        <v>0</v>
      </c>
      <c r="F790" s="112">
        <f t="shared" ref="F790:U790" si="380">SUM(F791:F792)</f>
        <v>0</v>
      </c>
      <c r="G790" s="112">
        <f t="shared" si="380"/>
        <v>0</v>
      </c>
      <c r="H790" s="112">
        <f t="shared" si="380"/>
        <v>0</v>
      </c>
      <c r="I790" s="112">
        <f t="shared" si="380"/>
        <v>0</v>
      </c>
      <c r="J790" s="112">
        <f t="shared" si="380"/>
        <v>0</v>
      </c>
      <c r="K790" s="112">
        <f t="shared" si="380"/>
        <v>0</v>
      </c>
      <c r="L790" s="112">
        <f t="shared" si="380"/>
        <v>0</v>
      </c>
      <c r="M790" s="112">
        <f t="shared" si="380"/>
        <v>0</v>
      </c>
      <c r="N790" s="112">
        <f t="shared" si="380"/>
        <v>0</v>
      </c>
      <c r="O790" s="112">
        <f t="shared" si="380"/>
        <v>0</v>
      </c>
      <c r="P790" s="112">
        <f t="shared" si="380"/>
        <v>0</v>
      </c>
      <c r="Q790" s="112">
        <f t="shared" si="380"/>
        <v>0</v>
      </c>
      <c r="R790" s="112">
        <f t="shared" si="380"/>
        <v>0</v>
      </c>
      <c r="S790" s="112">
        <f t="shared" si="380"/>
        <v>0</v>
      </c>
      <c r="T790" s="112">
        <f t="shared" si="380"/>
        <v>0</v>
      </c>
      <c r="U790" s="112">
        <f t="shared" si="380"/>
        <v>0</v>
      </c>
      <c r="V790" s="112">
        <f>SUM(V791:V792)</f>
        <v>0</v>
      </c>
      <c r="W790" s="112"/>
      <c r="X790" s="179"/>
    </row>
    <row r="791" spans="1:24" s="8" customFormat="1" hidden="1">
      <c r="A791" s="17">
        <f t="shared" si="379"/>
        <v>3</v>
      </c>
      <c r="B791" s="29"/>
      <c r="C791" s="101" t="s">
        <v>190</v>
      </c>
      <c r="D791" s="70"/>
      <c r="E791" s="110"/>
      <c r="F791" s="110"/>
      <c r="G791" s="110"/>
      <c r="H791" s="110"/>
      <c r="I791" s="180">
        <f>H791</f>
        <v>0</v>
      </c>
      <c r="J791" s="110"/>
      <c r="K791" s="110"/>
      <c r="L791" s="110"/>
      <c r="M791" s="180">
        <f>L791</f>
        <v>0</v>
      </c>
      <c r="N791" s="110"/>
      <c r="O791" s="110"/>
      <c r="P791" s="110"/>
      <c r="Q791" s="180">
        <f>P791</f>
        <v>0</v>
      </c>
      <c r="R791" s="110"/>
      <c r="S791" s="110"/>
      <c r="T791" s="110"/>
      <c r="U791" s="180">
        <f>T791</f>
        <v>0</v>
      </c>
      <c r="V791" s="180">
        <f>U791</f>
        <v>0</v>
      </c>
      <c r="W791" s="109"/>
      <c r="X791" s="179"/>
    </row>
    <row r="792" spans="1:24" s="8" customFormat="1" hidden="1">
      <c r="A792" s="17">
        <f t="shared" si="379"/>
        <v>3</v>
      </c>
      <c r="B792" s="29"/>
      <c r="C792" s="101" t="s">
        <v>191</v>
      </c>
      <c r="D792" s="70"/>
      <c r="E792" s="110"/>
      <c r="F792" s="110"/>
      <c r="G792" s="110"/>
      <c r="H792" s="110"/>
      <c r="I792" s="180">
        <f>H792</f>
        <v>0</v>
      </c>
      <c r="J792" s="110"/>
      <c r="K792" s="110"/>
      <c r="L792" s="110"/>
      <c r="M792" s="180">
        <f>L792</f>
        <v>0</v>
      </c>
      <c r="N792" s="110"/>
      <c r="O792" s="110"/>
      <c r="P792" s="110"/>
      <c r="Q792" s="180">
        <f>P792</f>
        <v>0</v>
      </c>
      <c r="R792" s="110"/>
      <c r="S792" s="110"/>
      <c r="T792" s="110"/>
      <c r="U792" s="180">
        <f>T792</f>
        <v>0</v>
      </c>
      <c r="V792" s="180">
        <f>U792</f>
        <v>0</v>
      </c>
      <c r="W792" s="109"/>
      <c r="X792" s="179"/>
    </row>
    <row r="793" spans="1:24" s="8" customFormat="1" hidden="1">
      <c r="A793" s="17">
        <f t="shared" si="379"/>
        <v>3</v>
      </c>
      <c r="B793" s="29"/>
      <c r="C793" s="25" t="s">
        <v>122</v>
      </c>
      <c r="D793" s="70"/>
      <c r="E793" s="112">
        <f>SUM(E794:E795)</f>
        <v>0</v>
      </c>
      <c r="F793" s="112">
        <f t="shared" ref="F793:U793" si="381">SUM(F794:F795)</f>
        <v>0</v>
      </c>
      <c r="G793" s="112">
        <f t="shared" si="381"/>
        <v>0</v>
      </c>
      <c r="H793" s="112">
        <f t="shared" si="381"/>
        <v>0</v>
      </c>
      <c r="I793" s="112">
        <f t="shared" si="381"/>
        <v>0</v>
      </c>
      <c r="J793" s="112">
        <f t="shared" si="381"/>
        <v>0</v>
      </c>
      <c r="K793" s="112">
        <f t="shared" si="381"/>
        <v>0</v>
      </c>
      <c r="L793" s="112">
        <f t="shared" si="381"/>
        <v>0</v>
      </c>
      <c r="M793" s="112">
        <f t="shared" si="381"/>
        <v>0</v>
      </c>
      <c r="N793" s="112">
        <f t="shared" si="381"/>
        <v>0</v>
      </c>
      <c r="O793" s="112">
        <f t="shared" si="381"/>
        <v>0</v>
      </c>
      <c r="P793" s="112">
        <f t="shared" si="381"/>
        <v>0</v>
      </c>
      <c r="Q793" s="112">
        <f t="shared" si="381"/>
        <v>0</v>
      </c>
      <c r="R793" s="112">
        <f t="shared" si="381"/>
        <v>0</v>
      </c>
      <c r="S793" s="112">
        <f t="shared" si="381"/>
        <v>0</v>
      </c>
      <c r="T793" s="112">
        <f t="shared" si="381"/>
        <v>0</v>
      </c>
      <c r="U793" s="112">
        <f t="shared" si="381"/>
        <v>0</v>
      </c>
      <c r="V793" s="112">
        <f>SUM(V794:V795)</f>
        <v>0</v>
      </c>
      <c r="W793" s="112"/>
      <c r="X793" s="179"/>
    </row>
    <row r="794" spans="1:24" s="8" customFormat="1" hidden="1">
      <c r="A794" s="17">
        <f t="shared" si="379"/>
        <v>3</v>
      </c>
      <c r="B794" s="29"/>
      <c r="C794" s="52" t="s">
        <v>198</v>
      </c>
      <c r="D794" s="70"/>
      <c r="E794" s="110"/>
      <c r="F794" s="110"/>
      <c r="G794" s="110"/>
      <c r="H794" s="110"/>
      <c r="I794" s="180">
        <f>ROUND(SUM(F794:H794)/3,0)</f>
        <v>0</v>
      </c>
      <c r="J794" s="110"/>
      <c r="K794" s="110"/>
      <c r="L794" s="110"/>
      <c r="M794" s="180">
        <f>ROUND(SUM(J794:L794)/3,0)</f>
        <v>0</v>
      </c>
      <c r="N794" s="110"/>
      <c r="O794" s="110"/>
      <c r="P794" s="110"/>
      <c r="Q794" s="180">
        <f>ROUND(SUM(N794:P794)/3,0)</f>
        <v>0</v>
      </c>
      <c r="R794" s="110"/>
      <c r="S794" s="110"/>
      <c r="T794" s="110"/>
      <c r="U794" s="180">
        <f>ROUND(SUM(R794:T794)/3,0)</f>
        <v>0</v>
      </c>
      <c r="V794" s="180">
        <f>ROUND(SUM(F794:H794,J794:L794,N794:P794,R794:T794)/12,0)</f>
        <v>0</v>
      </c>
      <c r="W794" s="109"/>
      <c r="X794" s="179"/>
    </row>
    <row r="795" spans="1:24" s="8" customFormat="1" hidden="1">
      <c r="A795" s="17">
        <f t="shared" si="379"/>
        <v>3</v>
      </c>
      <c r="B795" s="29"/>
      <c r="C795" s="52" t="s">
        <v>199</v>
      </c>
      <c r="D795" s="70"/>
      <c r="E795" s="110"/>
      <c r="F795" s="110"/>
      <c r="G795" s="110"/>
      <c r="H795" s="110"/>
      <c r="I795" s="180">
        <f>ROUND(SUM(F795:H795)/3,0)</f>
        <v>0</v>
      </c>
      <c r="J795" s="110"/>
      <c r="K795" s="110"/>
      <c r="L795" s="110"/>
      <c r="M795" s="180">
        <f>ROUND(SUM(J795:L795)/3,0)</f>
        <v>0</v>
      </c>
      <c r="N795" s="110"/>
      <c r="O795" s="110"/>
      <c r="P795" s="110"/>
      <c r="Q795" s="180">
        <f>ROUND(SUM(N795:P795)/3,0)</f>
        <v>0</v>
      </c>
      <c r="R795" s="110"/>
      <c r="S795" s="110"/>
      <c r="T795" s="110"/>
      <c r="U795" s="180">
        <f>ROUND(SUM(R795:T795)/3,0)</f>
        <v>0</v>
      </c>
      <c r="V795" s="180">
        <f>ROUND(SUM(F795:H795,J795:L795,N795:P795,R795:T795)/12,0)</f>
        <v>0</v>
      </c>
      <c r="W795" s="109"/>
      <c r="X795" s="179"/>
    </row>
    <row r="796" spans="1:24" s="8" customFormat="1" hidden="1">
      <c r="A796" s="17">
        <f t="shared" si="379"/>
        <v>3</v>
      </c>
      <c r="B796" s="29"/>
      <c r="C796" s="24" t="s">
        <v>192</v>
      </c>
      <c r="D796" s="70"/>
      <c r="E796" s="109">
        <f>IF(E793=0,0,E760/E793)</f>
        <v>0</v>
      </c>
      <c r="F796" s="109">
        <f t="shared" ref="F796:U796" si="382">IF(F793=0,0,F760/F793)</f>
        <v>0</v>
      </c>
      <c r="G796" s="109">
        <f t="shared" si="382"/>
        <v>0</v>
      </c>
      <c r="H796" s="109">
        <f t="shared" si="382"/>
        <v>0</v>
      </c>
      <c r="I796" s="109">
        <f t="shared" si="382"/>
        <v>0</v>
      </c>
      <c r="J796" s="109">
        <f t="shared" si="382"/>
        <v>0</v>
      </c>
      <c r="K796" s="109">
        <f t="shared" si="382"/>
        <v>0</v>
      </c>
      <c r="L796" s="109">
        <f t="shared" si="382"/>
        <v>0</v>
      </c>
      <c r="M796" s="109">
        <f t="shared" si="382"/>
        <v>0</v>
      </c>
      <c r="N796" s="109">
        <f t="shared" si="382"/>
        <v>0</v>
      </c>
      <c r="O796" s="109">
        <f t="shared" si="382"/>
        <v>0</v>
      </c>
      <c r="P796" s="109">
        <f t="shared" si="382"/>
        <v>0</v>
      </c>
      <c r="Q796" s="109">
        <f t="shared" si="382"/>
        <v>0</v>
      </c>
      <c r="R796" s="109">
        <f t="shared" si="382"/>
        <v>0</v>
      </c>
      <c r="S796" s="109">
        <f t="shared" si="382"/>
        <v>0</v>
      </c>
      <c r="T796" s="109">
        <f t="shared" si="382"/>
        <v>0</v>
      </c>
      <c r="U796" s="109">
        <f t="shared" si="382"/>
        <v>0</v>
      </c>
      <c r="V796" s="109">
        <f>IF(V793=0,0,V760/V793)</f>
        <v>0</v>
      </c>
      <c r="W796" s="109"/>
      <c r="X796" s="109"/>
    </row>
    <row r="797" spans="1:24" s="8" customFormat="1" hidden="1">
      <c r="A797" s="92">
        <f>A798</f>
        <v>3</v>
      </c>
      <c r="B797" s="93"/>
      <c r="C797" s="35"/>
      <c r="D797" s="53"/>
      <c r="E797" s="119"/>
      <c r="F797" s="119"/>
      <c r="G797" s="119"/>
      <c r="H797" s="119"/>
      <c r="I797" s="119"/>
      <c r="J797" s="119"/>
      <c r="K797" s="119"/>
      <c r="L797" s="119"/>
      <c r="M797" s="119"/>
      <c r="N797" s="119"/>
      <c r="O797" s="119"/>
      <c r="P797" s="119"/>
      <c r="Q797" s="119"/>
      <c r="R797" s="119"/>
      <c r="S797" s="119"/>
      <c r="T797" s="119"/>
      <c r="U797" s="119"/>
      <c r="V797" s="119"/>
      <c r="W797" s="119"/>
      <c r="X797" s="119"/>
    </row>
    <row r="798" spans="1:24" s="8" customFormat="1" hidden="1">
      <c r="A798" s="177">
        <f>MIN(A799:A838)</f>
        <v>3</v>
      </c>
      <c r="B798" s="93"/>
      <c r="C798" s="95" t="s">
        <v>159</v>
      </c>
      <c r="D798" s="53"/>
      <c r="E798" s="119"/>
      <c r="F798" s="119"/>
      <c r="G798" s="119"/>
      <c r="H798" s="119"/>
      <c r="I798" s="119"/>
      <c r="J798" s="119"/>
      <c r="K798" s="119"/>
      <c r="L798" s="119"/>
      <c r="M798" s="119"/>
      <c r="N798" s="119"/>
      <c r="O798" s="119"/>
      <c r="P798" s="119"/>
      <c r="Q798" s="119"/>
      <c r="R798" s="119"/>
      <c r="S798" s="119"/>
      <c r="T798" s="119"/>
      <c r="U798" s="119"/>
      <c r="V798" s="119"/>
      <c r="W798" s="119"/>
      <c r="X798" s="119"/>
    </row>
    <row r="799" spans="1:24" s="8" customFormat="1" hidden="1">
      <c r="A799" s="17">
        <f t="shared" ref="A799:A829" si="383">IF(MAX(E799:Y799)=0,IF(MIN(E799:Y799)=0,3,2),2)</f>
        <v>3</v>
      </c>
      <c r="B799" s="27"/>
      <c r="C799" s="81" t="s">
        <v>112</v>
      </c>
      <c r="D799" s="82"/>
      <c r="E799" s="109">
        <f>SUBTOTAL(9,E800:E829)</f>
        <v>0</v>
      </c>
      <c r="F799" s="109">
        <f t="shared" ref="F799:U799" si="384">SUBTOTAL(9,F800:F829)</f>
        <v>0</v>
      </c>
      <c r="G799" s="109">
        <f t="shared" si="384"/>
        <v>0</v>
      </c>
      <c r="H799" s="109">
        <f t="shared" si="384"/>
        <v>0</v>
      </c>
      <c r="I799" s="109">
        <f t="shared" si="384"/>
        <v>0</v>
      </c>
      <c r="J799" s="109">
        <f t="shared" si="384"/>
        <v>0</v>
      </c>
      <c r="K799" s="109">
        <f t="shared" si="384"/>
        <v>0</v>
      </c>
      <c r="L799" s="109">
        <f t="shared" si="384"/>
        <v>0</v>
      </c>
      <c r="M799" s="109">
        <f t="shared" si="384"/>
        <v>0</v>
      </c>
      <c r="N799" s="109">
        <f t="shared" si="384"/>
        <v>0</v>
      </c>
      <c r="O799" s="109">
        <f t="shared" si="384"/>
        <v>0</v>
      </c>
      <c r="P799" s="109">
        <f t="shared" si="384"/>
        <v>0</v>
      </c>
      <c r="Q799" s="109">
        <f t="shared" si="384"/>
        <v>0</v>
      </c>
      <c r="R799" s="109">
        <f t="shared" si="384"/>
        <v>0</v>
      </c>
      <c r="S799" s="109">
        <f t="shared" si="384"/>
        <v>0</v>
      </c>
      <c r="T799" s="109">
        <f t="shared" si="384"/>
        <v>0</v>
      </c>
      <c r="U799" s="109">
        <f t="shared" si="384"/>
        <v>0</v>
      </c>
      <c r="V799" s="109">
        <f>SUBTOTAL(9,V800:V829)</f>
        <v>0</v>
      </c>
      <c r="W799" s="112">
        <f t="shared" ref="W799:W829" si="385">E799-I799-M799-Q799-U799</f>
        <v>0</v>
      </c>
      <c r="X799" s="179">
        <f t="shared" ref="X799:X829" si="386">IF(E799&lt;&gt;0,V799/E799,0)</f>
        <v>0</v>
      </c>
    </row>
    <row r="800" spans="1:24" s="8" customFormat="1" hidden="1">
      <c r="A800" s="17">
        <f t="shared" si="383"/>
        <v>3</v>
      </c>
      <c r="B800" s="27" t="s">
        <v>171</v>
      </c>
      <c r="C800" s="75" t="s">
        <v>113</v>
      </c>
      <c r="D800" s="82"/>
      <c r="E800" s="109">
        <f>SUBTOTAL(9,E801:E820)</f>
        <v>0</v>
      </c>
      <c r="F800" s="109">
        <f t="shared" ref="F800:U800" si="387">SUBTOTAL(9,F801:F820)</f>
        <v>0</v>
      </c>
      <c r="G800" s="109">
        <f t="shared" si="387"/>
        <v>0</v>
      </c>
      <c r="H800" s="109">
        <f t="shared" si="387"/>
        <v>0</v>
      </c>
      <c r="I800" s="109">
        <f t="shared" si="387"/>
        <v>0</v>
      </c>
      <c r="J800" s="109">
        <f t="shared" si="387"/>
        <v>0</v>
      </c>
      <c r="K800" s="109">
        <f t="shared" si="387"/>
        <v>0</v>
      </c>
      <c r="L800" s="109">
        <f t="shared" si="387"/>
        <v>0</v>
      </c>
      <c r="M800" s="109">
        <f t="shared" si="387"/>
        <v>0</v>
      </c>
      <c r="N800" s="109">
        <f t="shared" si="387"/>
        <v>0</v>
      </c>
      <c r="O800" s="109">
        <f t="shared" si="387"/>
        <v>0</v>
      </c>
      <c r="P800" s="109">
        <f t="shared" si="387"/>
        <v>0</v>
      </c>
      <c r="Q800" s="109">
        <f t="shared" si="387"/>
        <v>0</v>
      </c>
      <c r="R800" s="109">
        <f t="shared" si="387"/>
        <v>0</v>
      </c>
      <c r="S800" s="109">
        <f t="shared" si="387"/>
        <v>0</v>
      </c>
      <c r="T800" s="109">
        <f t="shared" si="387"/>
        <v>0</v>
      </c>
      <c r="U800" s="109">
        <f t="shared" si="387"/>
        <v>0</v>
      </c>
      <c r="V800" s="109">
        <f>SUBTOTAL(9,V801:V820)</f>
        <v>0</v>
      </c>
      <c r="W800" s="112">
        <f t="shared" si="385"/>
        <v>0</v>
      </c>
      <c r="X800" s="179">
        <f t="shared" si="386"/>
        <v>0</v>
      </c>
    </row>
    <row r="801" spans="1:24" s="8" customFormat="1" hidden="1">
      <c r="A801" s="17">
        <f t="shared" si="383"/>
        <v>3</v>
      </c>
      <c r="B801" s="28"/>
      <c r="C801" s="74" t="s">
        <v>395</v>
      </c>
      <c r="D801" s="82"/>
      <c r="E801" s="109">
        <f>SUBTOTAL(9,E802:E811)</f>
        <v>0</v>
      </c>
      <c r="F801" s="109">
        <f t="shared" ref="F801:U801" si="388">SUBTOTAL(9,F802:F811)</f>
        <v>0</v>
      </c>
      <c r="G801" s="109">
        <f t="shared" si="388"/>
        <v>0</v>
      </c>
      <c r="H801" s="109">
        <f t="shared" si="388"/>
        <v>0</v>
      </c>
      <c r="I801" s="109">
        <f t="shared" si="388"/>
        <v>0</v>
      </c>
      <c r="J801" s="109">
        <f t="shared" si="388"/>
        <v>0</v>
      </c>
      <c r="K801" s="109">
        <f t="shared" si="388"/>
        <v>0</v>
      </c>
      <c r="L801" s="109">
        <f t="shared" si="388"/>
        <v>0</v>
      </c>
      <c r="M801" s="109">
        <f t="shared" si="388"/>
        <v>0</v>
      </c>
      <c r="N801" s="109">
        <f t="shared" si="388"/>
        <v>0</v>
      </c>
      <c r="O801" s="109">
        <f t="shared" si="388"/>
        <v>0</v>
      </c>
      <c r="P801" s="109">
        <f t="shared" si="388"/>
        <v>0</v>
      </c>
      <c r="Q801" s="109">
        <f t="shared" si="388"/>
        <v>0</v>
      </c>
      <c r="R801" s="109">
        <f t="shared" si="388"/>
        <v>0</v>
      </c>
      <c r="S801" s="109">
        <f t="shared" si="388"/>
        <v>0</v>
      </c>
      <c r="T801" s="109">
        <f t="shared" si="388"/>
        <v>0</v>
      </c>
      <c r="U801" s="109">
        <f t="shared" si="388"/>
        <v>0</v>
      </c>
      <c r="V801" s="109">
        <f>SUBTOTAL(9,V802:V811)</f>
        <v>0</v>
      </c>
      <c r="W801" s="112">
        <f t="shared" si="385"/>
        <v>0</v>
      </c>
      <c r="X801" s="179">
        <f t="shared" si="386"/>
        <v>0</v>
      </c>
    </row>
    <row r="802" spans="1:24" s="8" customFormat="1" ht="25.5" hidden="1">
      <c r="A802" s="17">
        <f t="shared" si="383"/>
        <v>3</v>
      </c>
      <c r="B802" s="67"/>
      <c r="C802" s="80" t="s">
        <v>142</v>
      </c>
      <c r="D802" s="58" t="s">
        <v>3</v>
      </c>
      <c r="E802" s="109">
        <f>SUBTOTAL(9,E803:E804)</f>
        <v>0</v>
      </c>
      <c r="F802" s="109">
        <f t="shared" ref="F802:U802" si="389">SUBTOTAL(9,F803:F804)</f>
        <v>0</v>
      </c>
      <c r="G802" s="109">
        <f t="shared" si="389"/>
        <v>0</v>
      </c>
      <c r="H802" s="109">
        <f t="shared" si="389"/>
        <v>0</v>
      </c>
      <c r="I802" s="109">
        <f t="shared" si="389"/>
        <v>0</v>
      </c>
      <c r="J802" s="109">
        <f t="shared" si="389"/>
        <v>0</v>
      </c>
      <c r="K802" s="109">
        <f t="shared" si="389"/>
        <v>0</v>
      </c>
      <c r="L802" s="109">
        <f t="shared" si="389"/>
        <v>0</v>
      </c>
      <c r="M802" s="109">
        <f t="shared" si="389"/>
        <v>0</v>
      </c>
      <c r="N802" s="109">
        <f t="shared" si="389"/>
        <v>0</v>
      </c>
      <c r="O802" s="109">
        <f t="shared" si="389"/>
        <v>0</v>
      </c>
      <c r="P802" s="109">
        <f t="shared" si="389"/>
        <v>0</v>
      </c>
      <c r="Q802" s="109">
        <f t="shared" si="389"/>
        <v>0</v>
      </c>
      <c r="R802" s="109">
        <f t="shared" si="389"/>
        <v>0</v>
      </c>
      <c r="S802" s="109">
        <f t="shared" si="389"/>
        <v>0</v>
      </c>
      <c r="T802" s="109">
        <f t="shared" si="389"/>
        <v>0</v>
      </c>
      <c r="U802" s="109">
        <f t="shared" si="389"/>
        <v>0</v>
      </c>
      <c r="V802" s="109">
        <f>SUBTOTAL(9,V803:V804)</f>
        <v>0</v>
      </c>
      <c r="W802" s="112">
        <f t="shared" si="385"/>
        <v>0</v>
      </c>
      <c r="X802" s="179">
        <f t="shared" si="386"/>
        <v>0</v>
      </c>
    </row>
    <row r="803" spans="1:24" s="8" customFormat="1" ht="25.5" hidden="1">
      <c r="A803" s="17">
        <f t="shared" si="383"/>
        <v>3</v>
      </c>
      <c r="B803" s="67"/>
      <c r="C803" s="134" t="s">
        <v>237</v>
      </c>
      <c r="D803" s="58" t="s">
        <v>235</v>
      </c>
      <c r="E803" s="110"/>
      <c r="F803" s="110"/>
      <c r="G803" s="110"/>
      <c r="H803" s="110"/>
      <c r="I803" s="111">
        <f>SUM(F803:H803)</f>
        <v>0</v>
      </c>
      <c r="J803" s="110"/>
      <c r="K803" s="110"/>
      <c r="L803" s="110"/>
      <c r="M803" s="111">
        <f>SUM(J803:L803)</f>
        <v>0</v>
      </c>
      <c r="N803" s="110"/>
      <c r="O803" s="110"/>
      <c r="P803" s="110"/>
      <c r="Q803" s="111">
        <f>SUM(N803:P803)</f>
        <v>0</v>
      </c>
      <c r="R803" s="110"/>
      <c r="S803" s="110"/>
      <c r="T803" s="110"/>
      <c r="U803" s="111">
        <f>SUM(R803:T803)</f>
        <v>0</v>
      </c>
      <c r="V803" s="111">
        <f>I803+M803+Q803+U803</f>
        <v>0</v>
      </c>
      <c r="W803" s="111">
        <f t="shared" si="385"/>
        <v>0</v>
      </c>
      <c r="X803" s="179">
        <f t="shared" si="386"/>
        <v>0</v>
      </c>
    </row>
    <row r="804" spans="1:24" s="8" customFormat="1" ht="25.5" hidden="1">
      <c r="A804" s="17">
        <f t="shared" si="383"/>
        <v>3</v>
      </c>
      <c r="B804" s="67"/>
      <c r="C804" s="134" t="s">
        <v>238</v>
      </c>
      <c r="D804" s="58" t="s">
        <v>236</v>
      </c>
      <c r="E804" s="110"/>
      <c r="F804" s="110"/>
      <c r="G804" s="110"/>
      <c r="H804" s="110"/>
      <c r="I804" s="111">
        <f>SUM(F804:H804)</f>
        <v>0</v>
      </c>
      <c r="J804" s="110"/>
      <c r="K804" s="110"/>
      <c r="L804" s="110"/>
      <c r="M804" s="111">
        <f>SUM(J804:L804)</f>
        <v>0</v>
      </c>
      <c r="N804" s="110"/>
      <c r="O804" s="110"/>
      <c r="P804" s="110"/>
      <c r="Q804" s="111">
        <f>SUM(N804:P804)</f>
        <v>0</v>
      </c>
      <c r="R804" s="110"/>
      <c r="S804" s="110"/>
      <c r="T804" s="110"/>
      <c r="U804" s="111">
        <f>SUM(R804:T804)</f>
        <v>0</v>
      </c>
      <c r="V804" s="111">
        <f>I804+M804+Q804+U804</f>
        <v>0</v>
      </c>
      <c r="W804" s="111">
        <f t="shared" si="385"/>
        <v>0</v>
      </c>
      <c r="X804" s="179">
        <f t="shared" si="386"/>
        <v>0</v>
      </c>
    </row>
    <row r="805" spans="1:24" s="8" customFormat="1" hidden="1">
      <c r="A805" s="17">
        <f t="shared" si="383"/>
        <v>3</v>
      </c>
      <c r="B805" s="68"/>
      <c r="C805" s="135" t="s">
        <v>141</v>
      </c>
      <c r="D805" s="59" t="s">
        <v>4</v>
      </c>
      <c r="E805" s="110"/>
      <c r="F805" s="110"/>
      <c r="G805" s="110"/>
      <c r="H805" s="110"/>
      <c r="I805" s="111">
        <f>SUM(F805:H805)</f>
        <v>0</v>
      </c>
      <c r="J805" s="110"/>
      <c r="K805" s="110"/>
      <c r="L805" s="110"/>
      <c r="M805" s="111">
        <f>SUM(J805:L805)</f>
        <v>0</v>
      </c>
      <c r="N805" s="110"/>
      <c r="O805" s="110"/>
      <c r="P805" s="110"/>
      <c r="Q805" s="111">
        <f>SUM(N805:P805)</f>
        <v>0</v>
      </c>
      <c r="R805" s="110"/>
      <c r="S805" s="110"/>
      <c r="T805" s="110"/>
      <c r="U805" s="111">
        <f>SUM(R805:T805)</f>
        <v>0</v>
      </c>
      <c r="V805" s="111">
        <f>I805+M805+Q805+U805</f>
        <v>0</v>
      </c>
      <c r="W805" s="111">
        <f t="shared" si="385"/>
        <v>0</v>
      </c>
      <c r="X805" s="179">
        <f t="shared" si="386"/>
        <v>0</v>
      </c>
    </row>
    <row r="806" spans="1:24" s="8" customFormat="1" hidden="1">
      <c r="A806" s="17">
        <f t="shared" si="383"/>
        <v>3</v>
      </c>
      <c r="B806" s="68"/>
      <c r="C806" s="80" t="s">
        <v>226</v>
      </c>
      <c r="D806" s="83" t="s">
        <v>227</v>
      </c>
      <c r="E806" s="109">
        <f>SUBTOTAL(9,E807:E810)</f>
        <v>0</v>
      </c>
      <c r="F806" s="109">
        <f t="shared" ref="F806:U806" si="390">SUBTOTAL(9,F807:F810)</f>
        <v>0</v>
      </c>
      <c r="G806" s="109">
        <f t="shared" si="390"/>
        <v>0</v>
      </c>
      <c r="H806" s="109">
        <f t="shared" si="390"/>
        <v>0</v>
      </c>
      <c r="I806" s="109">
        <f t="shared" si="390"/>
        <v>0</v>
      </c>
      <c r="J806" s="109">
        <f t="shared" si="390"/>
        <v>0</v>
      </c>
      <c r="K806" s="109">
        <f t="shared" si="390"/>
        <v>0</v>
      </c>
      <c r="L806" s="109">
        <f t="shared" si="390"/>
        <v>0</v>
      </c>
      <c r="M806" s="109">
        <f t="shared" si="390"/>
        <v>0</v>
      </c>
      <c r="N806" s="109">
        <f t="shared" si="390"/>
        <v>0</v>
      </c>
      <c r="O806" s="109">
        <f t="shared" si="390"/>
        <v>0</v>
      </c>
      <c r="P806" s="109">
        <f t="shared" si="390"/>
        <v>0</v>
      </c>
      <c r="Q806" s="109">
        <f t="shared" si="390"/>
        <v>0</v>
      </c>
      <c r="R806" s="109">
        <f t="shared" si="390"/>
        <v>0</v>
      </c>
      <c r="S806" s="109">
        <f t="shared" si="390"/>
        <v>0</v>
      </c>
      <c r="T806" s="109">
        <f t="shared" si="390"/>
        <v>0</v>
      </c>
      <c r="U806" s="109">
        <f t="shared" si="390"/>
        <v>0</v>
      </c>
      <c r="V806" s="109">
        <f>SUBTOTAL(9,V807:V810)</f>
        <v>0</v>
      </c>
      <c r="W806" s="112">
        <f t="shared" si="385"/>
        <v>0</v>
      </c>
      <c r="X806" s="179">
        <f t="shared" si="386"/>
        <v>0</v>
      </c>
    </row>
    <row r="807" spans="1:24" s="8" customFormat="1" ht="25.5" hidden="1">
      <c r="A807" s="17">
        <f t="shared" si="383"/>
        <v>3</v>
      </c>
      <c r="B807" s="68"/>
      <c r="C807" s="136" t="s">
        <v>140</v>
      </c>
      <c r="D807" s="83" t="s">
        <v>131</v>
      </c>
      <c r="E807" s="110"/>
      <c r="F807" s="110"/>
      <c r="G807" s="110"/>
      <c r="H807" s="110"/>
      <c r="I807" s="111">
        <f t="shared" ref="I807:I820" si="391">SUM(F807:H807)</f>
        <v>0</v>
      </c>
      <c r="J807" s="110"/>
      <c r="K807" s="110"/>
      <c r="L807" s="110"/>
      <c r="M807" s="111">
        <f t="shared" ref="M807:M820" si="392">SUM(J807:L807)</f>
        <v>0</v>
      </c>
      <c r="N807" s="110"/>
      <c r="O807" s="110"/>
      <c r="P807" s="110"/>
      <c r="Q807" s="111">
        <f t="shared" ref="Q807:Q820" si="393">SUM(N807:P807)</f>
        <v>0</v>
      </c>
      <c r="R807" s="110"/>
      <c r="S807" s="110"/>
      <c r="T807" s="110"/>
      <c r="U807" s="111">
        <f t="shared" ref="U807:U820" si="394">SUM(R807:T807)</f>
        <v>0</v>
      </c>
      <c r="V807" s="111">
        <f t="shared" ref="V807:V815" si="395">I807+M807+Q807+U807</f>
        <v>0</v>
      </c>
      <c r="W807" s="111">
        <f t="shared" si="385"/>
        <v>0</v>
      </c>
      <c r="X807" s="179">
        <f t="shared" si="386"/>
        <v>0</v>
      </c>
    </row>
    <row r="808" spans="1:24" s="8" customFormat="1" hidden="1">
      <c r="A808" s="17">
        <f t="shared" si="383"/>
        <v>3</v>
      </c>
      <c r="B808" s="68"/>
      <c r="C808" s="134" t="s">
        <v>137</v>
      </c>
      <c r="D808" s="83" t="s">
        <v>133</v>
      </c>
      <c r="E808" s="110"/>
      <c r="F808" s="110"/>
      <c r="G808" s="110"/>
      <c r="H808" s="110"/>
      <c r="I808" s="111">
        <f t="shared" si="391"/>
        <v>0</v>
      </c>
      <c r="J808" s="110"/>
      <c r="K808" s="110"/>
      <c r="L808" s="110"/>
      <c r="M808" s="111">
        <f t="shared" si="392"/>
        <v>0</v>
      </c>
      <c r="N808" s="110"/>
      <c r="O808" s="110"/>
      <c r="P808" s="110"/>
      <c r="Q808" s="111">
        <f t="shared" si="393"/>
        <v>0</v>
      </c>
      <c r="R808" s="110"/>
      <c r="S808" s="110"/>
      <c r="T808" s="110"/>
      <c r="U808" s="111">
        <f t="shared" si="394"/>
        <v>0</v>
      </c>
      <c r="V808" s="111">
        <f t="shared" si="395"/>
        <v>0</v>
      </c>
      <c r="W808" s="111">
        <f t="shared" si="385"/>
        <v>0</v>
      </c>
      <c r="X808" s="179">
        <f t="shared" si="386"/>
        <v>0</v>
      </c>
    </row>
    <row r="809" spans="1:24" s="8" customFormat="1" ht="25.5" hidden="1">
      <c r="A809" s="17">
        <f t="shared" si="383"/>
        <v>3</v>
      </c>
      <c r="B809" s="68"/>
      <c r="C809" s="134" t="s">
        <v>665</v>
      </c>
      <c r="D809" s="83" t="s">
        <v>134</v>
      </c>
      <c r="E809" s="110"/>
      <c r="F809" s="110"/>
      <c r="G809" s="110"/>
      <c r="H809" s="110"/>
      <c r="I809" s="111">
        <f t="shared" si="391"/>
        <v>0</v>
      </c>
      <c r="J809" s="110"/>
      <c r="K809" s="110"/>
      <c r="L809" s="110"/>
      <c r="M809" s="111">
        <f t="shared" si="392"/>
        <v>0</v>
      </c>
      <c r="N809" s="110"/>
      <c r="O809" s="110"/>
      <c r="P809" s="110"/>
      <c r="Q809" s="111">
        <f t="shared" si="393"/>
        <v>0</v>
      </c>
      <c r="R809" s="110"/>
      <c r="S809" s="110"/>
      <c r="T809" s="110"/>
      <c r="U809" s="111">
        <f t="shared" si="394"/>
        <v>0</v>
      </c>
      <c r="V809" s="111">
        <f t="shared" si="395"/>
        <v>0</v>
      </c>
      <c r="W809" s="111">
        <f t="shared" si="385"/>
        <v>0</v>
      </c>
      <c r="X809" s="179">
        <f t="shared" si="386"/>
        <v>0</v>
      </c>
    </row>
    <row r="810" spans="1:24" s="8" customFormat="1" ht="25.5" hidden="1">
      <c r="A810" s="17">
        <f t="shared" si="383"/>
        <v>3</v>
      </c>
      <c r="B810" s="68"/>
      <c r="C810" s="134" t="s">
        <v>138</v>
      </c>
      <c r="D810" s="83" t="s">
        <v>135</v>
      </c>
      <c r="E810" s="110"/>
      <c r="F810" s="110"/>
      <c r="G810" s="110"/>
      <c r="H810" s="110"/>
      <c r="I810" s="111">
        <f t="shared" si="391"/>
        <v>0</v>
      </c>
      <c r="J810" s="110"/>
      <c r="K810" s="110"/>
      <c r="L810" s="110"/>
      <c r="M810" s="111">
        <f t="shared" si="392"/>
        <v>0</v>
      </c>
      <c r="N810" s="110"/>
      <c r="O810" s="110"/>
      <c r="P810" s="110"/>
      <c r="Q810" s="111">
        <f t="shared" si="393"/>
        <v>0</v>
      </c>
      <c r="R810" s="110"/>
      <c r="S810" s="110"/>
      <c r="T810" s="110"/>
      <c r="U810" s="111">
        <f t="shared" si="394"/>
        <v>0</v>
      </c>
      <c r="V810" s="111">
        <f t="shared" si="395"/>
        <v>0</v>
      </c>
      <c r="W810" s="111">
        <f t="shared" si="385"/>
        <v>0</v>
      </c>
      <c r="X810" s="179">
        <f t="shared" si="386"/>
        <v>0</v>
      </c>
    </row>
    <row r="811" spans="1:24" s="8" customFormat="1" hidden="1">
      <c r="A811" s="17">
        <f t="shared" si="383"/>
        <v>3</v>
      </c>
      <c r="B811" s="68"/>
      <c r="C811" s="79" t="s">
        <v>139</v>
      </c>
      <c r="D811" s="83" t="s">
        <v>6</v>
      </c>
      <c r="E811" s="110"/>
      <c r="F811" s="110"/>
      <c r="G811" s="110"/>
      <c r="H811" s="110"/>
      <c r="I811" s="111">
        <f t="shared" si="391"/>
        <v>0</v>
      </c>
      <c r="J811" s="110"/>
      <c r="K811" s="110"/>
      <c r="L811" s="110"/>
      <c r="M811" s="111">
        <f t="shared" si="392"/>
        <v>0</v>
      </c>
      <c r="N811" s="110"/>
      <c r="O811" s="110"/>
      <c r="P811" s="110"/>
      <c r="Q811" s="111">
        <f t="shared" si="393"/>
        <v>0</v>
      </c>
      <c r="R811" s="110"/>
      <c r="S811" s="110"/>
      <c r="T811" s="110"/>
      <c r="U811" s="111">
        <f t="shared" si="394"/>
        <v>0</v>
      </c>
      <c r="V811" s="111">
        <f t="shared" si="395"/>
        <v>0</v>
      </c>
      <c r="W811" s="111">
        <f t="shared" si="385"/>
        <v>0</v>
      </c>
      <c r="X811" s="179">
        <f t="shared" si="386"/>
        <v>0</v>
      </c>
    </row>
    <row r="812" spans="1:24" s="8" customFormat="1" hidden="1">
      <c r="A812" s="17">
        <f t="shared" si="383"/>
        <v>3</v>
      </c>
      <c r="B812" s="68"/>
      <c r="C812" s="86" t="s">
        <v>95</v>
      </c>
      <c r="D812" s="59" t="s">
        <v>7</v>
      </c>
      <c r="E812" s="110"/>
      <c r="F812" s="110"/>
      <c r="G812" s="110"/>
      <c r="H812" s="110"/>
      <c r="I812" s="111">
        <f t="shared" si="391"/>
        <v>0</v>
      </c>
      <c r="J812" s="110"/>
      <c r="K812" s="110"/>
      <c r="L812" s="110"/>
      <c r="M812" s="111">
        <f t="shared" si="392"/>
        <v>0</v>
      </c>
      <c r="N812" s="110"/>
      <c r="O812" s="110"/>
      <c r="P812" s="110"/>
      <c r="Q812" s="111">
        <f t="shared" si="393"/>
        <v>0</v>
      </c>
      <c r="R812" s="110"/>
      <c r="S812" s="110"/>
      <c r="T812" s="110"/>
      <c r="U812" s="111">
        <f t="shared" si="394"/>
        <v>0</v>
      </c>
      <c r="V812" s="111">
        <f t="shared" si="395"/>
        <v>0</v>
      </c>
      <c r="W812" s="111">
        <f t="shared" si="385"/>
        <v>0</v>
      </c>
      <c r="X812" s="179">
        <f t="shared" si="386"/>
        <v>0</v>
      </c>
    </row>
    <row r="813" spans="1:24" s="8" customFormat="1" hidden="1">
      <c r="A813" s="17">
        <f t="shared" si="383"/>
        <v>3</v>
      </c>
      <c r="B813" s="68"/>
      <c r="C813" s="86" t="s">
        <v>278</v>
      </c>
      <c r="D813" s="59" t="s">
        <v>12</v>
      </c>
      <c r="E813" s="110"/>
      <c r="F813" s="110"/>
      <c r="G813" s="110"/>
      <c r="H813" s="110"/>
      <c r="I813" s="111">
        <f t="shared" si="391"/>
        <v>0</v>
      </c>
      <c r="J813" s="110"/>
      <c r="K813" s="110"/>
      <c r="L813" s="110"/>
      <c r="M813" s="111">
        <f t="shared" si="392"/>
        <v>0</v>
      </c>
      <c r="N813" s="110"/>
      <c r="O813" s="110"/>
      <c r="P813" s="110"/>
      <c r="Q813" s="111">
        <f t="shared" si="393"/>
        <v>0</v>
      </c>
      <c r="R813" s="110"/>
      <c r="S813" s="110"/>
      <c r="T813" s="110"/>
      <c r="U813" s="111">
        <f t="shared" si="394"/>
        <v>0</v>
      </c>
      <c r="V813" s="111">
        <f t="shared" si="395"/>
        <v>0</v>
      </c>
      <c r="W813" s="111">
        <f t="shared" si="385"/>
        <v>0</v>
      </c>
      <c r="X813" s="179">
        <f t="shared" si="386"/>
        <v>0</v>
      </c>
    </row>
    <row r="814" spans="1:24" s="8" customFormat="1" hidden="1">
      <c r="A814" s="17">
        <f t="shared" si="383"/>
        <v>3</v>
      </c>
      <c r="B814" s="69"/>
      <c r="C814" s="73" t="s">
        <v>116</v>
      </c>
      <c r="D814" s="71" t="s">
        <v>22</v>
      </c>
      <c r="E814" s="110"/>
      <c r="F814" s="110"/>
      <c r="G814" s="110"/>
      <c r="H814" s="110"/>
      <c r="I814" s="111">
        <f t="shared" si="391"/>
        <v>0</v>
      </c>
      <c r="J814" s="110"/>
      <c r="K814" s="110"/>
      <c r="L814" s="110"/>
      <c r="M814" s="111">
        <f t="shared" si="392"/>
        <v>0</v>
      </c>
      <c r="N814" s="110"/>
      <c r="O814" s="110"/>
      <c r="P814" s="110"/>
      <c r="Q814" s="111">
        <f t="shared" si="393"/>
        <v>0</v>
      </c>
      <c r="R814" s="110"/>
      <c r="S814" s="110"/>
      <c r="T814" s="110"/>
      <c r="U814" s="111">
        <f t="shared" si="394"/>
        <v>0</v>
      </c>
      <c r="V814" s="111">
        <f t="shared" si="395"/>
        <v>0</v>
      </c>
      <c r="W814" s="111">
        <f t="shared" si="385"/>
        <v>0</v>
      </c>
      <c r="X814" s="179">
        <f t="shared" si="386"/>
        <v>0</v>
      </c>
    </row>
    <row r="815" spans="1:24" s="8" customFormat="1" hidden="1">
      <c r="A815" s="17">
        <f t="shared" si="383"/>
        <v>3</v>
      </c>
      <c r="B815" s="69"/>
      <c r="C815" s="73" t="s">
        <v>97</v>
      </c>
      <c r="D815" s="70" t="s">
        <v>24</v>
      </c>
      <c r="E815" s="110"/>
      <c r="F815" s="110"/>
      <c r="G815" s="110"/>
      <c r="H815" s="110"/>
      <c r="I815" s="111">
        <f t="shared" si="391"/>
        <v>0</v>
      </c>
      <c r="J815" s="110"/>
      <c r="K815" s="110"/>
      <c r="L815" s="110"/>
      <c r="M815" s="111">
        <f t="shared" si="392"/>
        <v>0</v>
      </c>
      <c r="N815" s="110"/>
      <c r="O815" s="110"/>
      <c r="P815" s="110"/>
      <c r="Q815" s="111">
        <f t="shared" si="393"/>
        <v>0</v>
      </c>
      <c r="R815" s="110"/>
      <c r="S815" s="110"/>
      <c r="T815" s="110"/>
      <c r="U815" s="111">
        <f t="shared" si="394"/>
        <v>0</v>
      </c>
      <c r="V815" s="111">
        <f t="shared" si="395"/>
        <v>0</v>
      </c>
      <c r="W815" s="111">
        <f t="shared" si="385"/>
        <v>0</v>
      </c>
      <c r="X815" s="179">
        <f t="shared" si="386"/>
        <v>0</v>
      </c>
    </row>
    <row r="816" spans="1:24" s="8" customFormat="1" hidden="1">
      <c r="A816" s="17">
        <f t="shared" si="383"/>
        <v>3</v>
      </c>
      <c r="B816" s="28"/>
      <c r="C816" s="74" t="s">
        <v>405</v>
      </c>
      <c r="D816" s="82"/>
      <c r="E816" s="109">
        <f>SUBTOTAL(9,E817:E819)</f>
        <v>0</v>
      </c>
      <c r="F816" s="109">
        <f t="shared" ref="F816:U816" si="396">SUBTOTAL(9,F817:F819)</f>
        <v>0</v>
      </c>
      <c r="G816" s="109">
        <f t="shared" si="396"/>
        <v>0</v>
      </c>
      <c r="H816" s="109">
        <f t="shared" si="396"/>
        <v>0</v>
      </c>
      <c r="I816" s="109">
        <f t="shared" si="396"/>
        <v>0</v>
      </c>
      <c r="J816" s="109">
        <f t="shared" si="396"/>
        <v>0</v>
      </c>
      <c r="K816" s="109">
        <f t="shared" si="396"/>
        <v>0</v>
      </c>
      <c r="L816" s="109">
        <f t="shared" si="396"/>
        <v>0</v>
      </c>
      <c r="M816" s="109">
        <f t="shared" si="396"/>
        <v>0</v>
      </c>
      <c r="N816" s="109">
        <f t="shared" si="396"/>
        <v>0</v>
      </c>
      <c r="O816" s="109">
        <f t="shared" si="396"/>
        <v>0</v>
      </c>
      <c r="P816" s="109">
        <f t="shared" si="396"/>
        <v>0</v>
      </c>
      <c r="Q816" s="109">
        <f t="shared" si="396"/>
        <v>0</v>
      </c>
      <c r="R816" s="109">
        <f t="shared" si="396"/>
        <v>0</v>
      </c>
      <c r="S816" s="109">
        <f t="shared" si="396"/>
        <v>0</v>
      </c>
      <c r="T816" s="109">
        <f t="shared" si="396"/>
        <v>0</v>
      </c>
      <c r="U816" s="109">
        <f t="shared" si="396"/>
        <v>0</v>
      </c>
      <c r="V816" s="109">
        <f>SUBTOTAL(9,V817:V819)</f>
        <v>0</v>
      </c>
      <c r="W816" s="112">
        <f t="shared" si="385"/>
        <v>0</v>
      </c>
      <c r="X816" s="179">
        <f t="shared" si="386"/>
        <v>0</v>
      </c>
    </row>
    <row r="817" spans="1:24" s="8" customFormat="1" hidden="1">
      <c r="A817" s="17">
        <f t="shared" si="383"/>
        <v>3</v>
      </c>
      <c r="B817" s="69"/>
      <c r="C817" s="102" t="s">
        <v>406</v>
      </c>
      <c r="D817" s="70" t="s">
        <v>118</v>
      </c>
      <c r="E817" s="110"/>
      <c r="F817" s="110"/>
      <c r="G817" s="110"/>
      <c r="H817" s="110"/>
      <c r="I817" s="111">
        <f t="shared" si="391"/>
        <v>0</v>
      </c>
      <c r="J817" s="110"/>
      <c r="K817" s="110"/>
      <c r="L817" s="110"/>
      <c r="M817" s="111">
        <f t="shared" si="392"/>
        <v>0</v>
      </c>
      <c r="N817" s="110"/>
      <c r="O817" s="110"/>
      <c r="P817" s="110"/>
      <c r="Q817" s="111">
        <f t="shared" si="393"/>
        <v>0</v>
      </c>
      <c r="R817" s="110"/>
      <c r="S817" s="110"/>
      <c r="T817" s="110"/>
      <c r="U817" s="111">
        <f t="shared" si="394"/>
        <v>0</v>
      </c>
      <c r="V817" s="111">
        <f>I817+M817+Q817+U817</f>
        <v>0</v>
      </c>
      <c r="W817" s="111">
        <f t="shared" si="385"/>
        <v>0</v>
      </c>
      <c r="X817" s="179">
        <f t="shared" si="386"/>
        <v>0</v>
      </c>
    </row>
    <row r="818" spans="1:24" s="8" customFormat="1" hidden="1">
      <c r="A818" s="17">
        <f t="shared" si="383"/>
        <v>3</v>
      </c>
      <c r="B818" s="69"/>
      <c r="C818" s="188" t="s">
        <v>428</v>
      </c>
      <c r="D818" s="189" t="s">
        <v>429</v>
      </c>
      <c r="E818" s="110"/>
      <c r="F818" s="110"/>
      <c r="G818" s="110"/>
      <c r="H818" s="110"/>
      <c r="I818" s="111">
        <f t="shared" si="391"/>
        <v>0</v>
      </c>
      <c r="J818" s="110"/>
      <c r="K818" s="110"/>
      <c r="L818" s="110"/>
      <c r="M818" s="111">
        <f t="shared" si="392"/>
        <v>0</v>
      </c>
      <c r="N818" s="110"/>
      <c r="O818" s="110"/>
      <c r="P818" s="110"/>
      <c r="Q818" s="111">
        <f t="shared" si="393"/>
        <v>0</v>
      </c>
      <c r="R818" s="110"/>
      <c r="S818" s="110"/>
      <c r="T818" s="110"/>
      <c r="U818" s="111">
        <f t="shared" si="394"/>
        <v>0</v>
      </c>
      <c r="V818" s="111">
        <f>I818+M818+Q818+U818</f>
        <v>0</v>
      </c>
      <c r="W818" s="111">
        <f t="shared" si="385"/>
        <v>0</v>
      </c>
      <c r="X818" s="179">
        <f t="shared" si="386"/>
        <v>0</v>
      </c>
    </row>
    <row r="819" spans="1:24" s="8" customFormat="1" ht="25.5" hidden="1">
      <c r="A819" s="17">
        <f t="shared" si="383"/>
        <v>3</v>
      </c>
      <c r="B819" s="69"/>
      <c r="C819" s="102" t="s">
        <v>427</v>
      </c>
      <c r="D819" s="71" t="s">
        <v>26</v>
      </c>
      <c r="E819" s="110"/>
      <c r="F819" s="110"/>
      <c r="G819" s="110"/>
      <c r="H819" s="110"/>
      <c r="I819" s="111">
        <f t="shared" si="391"/>
        <v>0</v>
      </c>
      <c r="J819" s="110"/>
      <c r="K819" s="110"/>
      <c r="L819" s="110"/>
      <c r="M819" s="111">
        <f t="shared" si="392"/>
        <v>0</v>
      </c>
      <c r="N819" s="110"/>
      <c r="O819" s="110"/>
      <c r="P819" s="110"/>
      <c r="Q819" s="111">
        <f t="shared" si="393"/>
        <v>0</v>
      </c>
      <c r="R819" s="110"/>
      <c r="S819" s="110"/>
      <c r="T819" s="110"/>
      <c r="U819" s="111">
        <f t="shared" si="394"/>
        <v>0</v>
      </c>
      <c r="V819" s="111">
        <f>I819+M819+Q819+U819</f>
        <v>0</v>
      </c>
      <c r="W819" s="111">
        <f t="shared" si="385"/>
        <v>0</v>
      </c>
      <c r="X819" s="179">
        <f t="shared" si="386"/>
        <v>0</v>
      </c>
    </row>
    <row r="820" spans="1:24" s="8" customFormat="1" ht="25.5" hidden="1">
      <c r="A820" s="17">
        <f t="shared" si="383"/>
        <v>3</v>
      </c>
      <c r="B820" s="69"/>
      <c r="C820" s="74" t="s">
        <v>117</v>
      </c>
      <c r="D820" s="71" t="s">
        <v>27</v>
      </c>
      <c r="E820" s="110"/>
      <c r="F820" s="110"/>
      <c r="G820" s="110"/>
      <c r="H820" s="110"/>
      <c r="I820" s="111">
        <f t="shared" si="391"/>
        <v>0</v>
      </c>
      <c r="J820" s="110"/>
      <c r="K820" s="110"/>
      <c r="L820" s="110"/>
      <c r="M820" s="111">
        <f t="shared" si="392"/>
        <v>0</v>
      </c>
      <c r="N820" s="110"/>
      <c r="O820" s="110"/>
      <c r="P820" s="110"/>
      <c r="Q820" s="111">
        <f t="shared" si="393"/>
        <v>0</v>
      </c>
      <c r="R820" s="110"/>
      <c r="S820" s="110"/>
      <c r="T820" s="110"/>
      <c r="U820" s="111">
        <f t="shared" si="394"/>
        <v>0</v>
      </c>
      <c r="V820" s="111">
        <f>I820+M820+Q820+U820</f>
        <v>0</v>
      </c>
      <c r="W820" s="111">
        <f t="shared" si="385"/>
        <v>0</v>
      </c>
      <c r="X820" s="179">
        <f t="shared" si="386"/>
        <v>0</v>
      </c>
    </row>
    <row r="821" spans="1:24" s="8" customFormat="1" hidden="1">
      <c r="A821" s="17">
        <f t="shared" si="383"/>
        <v>3</v>
      </c>
      <c r="B821" s="27" t="s">
        <v>14</v>
      </c>
      <c r="C821" s="75" t="s">
        <v>279</v>
      </c>
      <c r="D821" s="71" t="s">
        <v>216</v>
      </c>
      <c r="E821" s="109">
        <f>SUBTOTAL(9,E822:E823)</f>
        <v>0</v>
      </c>
      <c r="F821" s="109">
        <f t="shared" ref="F821:U821" si="397">SUBTOTAL(9,F822:F823)</f>
        <v>0</v>
      </c>
      <c r="G821" s="109">
        <f t="shared" si="397"/>
        <v>0</v>
      </c>
      <c r="H821" s="109">
        <f t="shared" si="397"/>
        <v>0</v>
      </c>
      <c r="I821" s="109">
        <f t="shared" si="397"/>
        <v>0</v>
      </c>
      <c r="J821" s="109">
        <f t="shared" si="397"/>
        <v>0</v>
      </c>
      <c r="K821" s="109">
        <f t="shared" si="397"/>
        <v>0</v>
      </c>
      <c r="L821" s="109">
        <f t="shared" si="397"/>
        <v>0</v>
      </c>
      <c r="M821" s="109">
        <f t="shared" si="397"/>
        <v>0</v>
      </c>
      <c r="N821" s="109">
        <f t="shared" si="397"/>
        <v>0</v>
      </c>
      <c r="O821" s="109">
        <f t="shared" si="397"/>
        <v>0</v>
      </c>
      <c r="P821" s="109">
        <f t="shared" si="397"/>
        <v>0</v>
      </c>
      <c r="Q821" s="109">
        <f t="shared" si="397"/>
        <v>0</v>
      </c>
      <c r="R821" s="109">
        <f t="shared" si="397"/>
        <v>0</v>
      </c>
      <c r="S821" s="109">
        <f t="shared" si="397"/>
        <v>0</v>
      </c>
      <c r="T821" s="109">
        <f t="shared" si="397"/>
        <v>0</v>
      </c>
      <c r="U821" s="109">
        <f t="shared" si="397"/>
        <v>0</v>
      </c>
      <c r="V821" s="109">
        <f>SUBTOTAL(9,V822:V823)</f>
        <v>0</v>
      </c>
      <c r="W821" s="112">
        <f t="shared" si="385"/>
        <v>0</v>
      </c>
      <c r="X821" s="179">
        <f t="shared" si="386"/>
        <v>0</v>
      </c>
    </row>
    <row r="822" spans="1:24" s="8" customFormat="1" hidden="1">
      <c r="A822" s="17">
        <f t="shared" si="383"/>
        <v>3</v>
      </c>
      <c r="B822" s="69"/>
      <c r="C822" s="73" t="s">
        <v>305</v>
      </c>
      <c r="D822" s="70" t="s">
        <v>306</v>
      </c>
      <c r="E822" s="110"/>
      <c r="F822" s="110"/>
      <c r="G822" s="110"/>
      <c r="H822" s="110"/>
      <c r="I822" s="111">
        <f>SUM(F822:H822)</f>
        <v>0</v>
      </c>
      <c r="J822" s="110"/>
      <c r="K822" s="110"/>
      <c r="L822" s="110"/>
      <c r="M822" s="111">
        <f>SUM(J822:L822)</f>
        <v>0</v>
      </c>
      <c r="N822" s="110"/>
      <c r="O822" s="110"/>
      <c r="P822" s="110"/>
      <c r="Q822" s="111">
        <f>SUM(N822:P822)</f>
        <v>0</v>
      </c>
      <c r="R822" s="110"/>
      <c r="S822" s="110"/>
      <c r="T822" s="110"/>
      <c r="U822" s="111">
        <f>SUM(R822:T822)</f>
        <v>0</v>
      </c>
      <c r="V822" s="111">
        <f>I822+M822+Q822+U822</f>
        <v>0</v>
      </c>
      <c r="W822" s="111">
        <f t="shared" si="385"/>
        <v>0</v>
      </c>
      <c r="X822" s="179">
        <f t="shared" si="386"/>
        <v>0</v>
      </c>
    </row>
    <row r="823" spans="1:24" s="8" customFormat="1" hidden="1">
      <c r="A823" s="17">
        <f t="shared" si="383"/>
        <v>3</v>
      </c>
      <c r="B823" s="69"/>
      <c r="C823" s="73" t="s">
        <v>307</v>
      </c>
      <c r="D823" s="70" t="s">
        <v>308</v>
      </c>
      <c r="E823" s="110"/>
      <c r="F823" s="110"/>
      <c r="G823" s="110"/>
      <c r="H823" s="110"/>
      <c r="I823" s="111">
        <f>SUM(F823:H823)</f>
        <v>0</v>
      </c>
      <c r="J823" s="110"/>
      <c r="K823" s="110"/>
      <c r="L823" s="110"/>
      <c r="M823" s="111">
        <f>SUM(J823:L823)</f>
        <v>0</v>
      </c>
      <c r="N823" s="110"/>
      <c r="O823" s="110"/>
      <c r="P823" s="110"/>
      <c r="Q823" s="111">
        <f>SUM(N823:P823)</f>
        <v>0</v>
      </c>
      <c r="R823" s="110"/>
      <c r="S823" s="110"/>
      <c r="T823" s="110"/>
      <c r="U823" s="111">
        <f>SUM(R823:T823)</f>
        <v>0</v>
      </c>
      <c r="V823" s="111">
        <f>I823+M823+Q823+U823</f>
        <v>0</v>
      </c>
      <c r="W823" s="111">
        <f t="shared" si="385"/>
        <v>0</v>
      </c>
      <c r="X823" s="179">
        <f t="shared" si="386"/>
        <v>0</v>
      </c>
    </row>
    <row r="824" spans="1:24" s="8" customFormat="1" hidden="1">
      <c r="A824" s="17">
        <f t="shared" si="383"/>
        <v>3</v>
      </c>
      <c r="B824" s="27" t="s">
        <v>25</v>
      </c>
      <c r="C824" s="75" t="s">
        <v>119</v>
      </c>
      <c r="D824" s="71"/>
      <c r="E824" s="109">
        <f>SUBTOTAL(9,E825:E829)</f>
        <v>0</v>
      </c>
      <c r="F824" s="109">
        <f t="shared" ref="F824:U824" si="398">SUBTOTAL(9,F825:F829)</f>
        <v>0</v>
      </c>
      <c r="G824" s="109">
        <f t="shared" si="398"/>
        <v>0</v>
      </c>
      <c r="H824" s="109">
        <f t="shared" si="398"/>
        <v>0</v>
      </c>
      <c r="I824" s="109">
        <f t="shared" si="398"/>
        <v>0</v>
      </c>
      <c r="J824" s="109">
        <f t="shared" si="398"/>
        <v>0</v>
      </c>
      <c r="K824" s="109">
        <f t="shared" si="398"/>
        <v>0</v>
      </c>
      <c r="L824" s="109">
        <f t="shared" si="398"/>
        <v>0</v>
      </c>
      <c r="M824" s="109">
        <f t="shared" si="398"/>
        <v>0</v>
      </c>
      <c r="N824" s="109">
        <f t="shared" si="398"/>
        <v>0</v>
      </c>
      <c r="O824" s="109">
        <f t="shared" si="398"/>
        <v>0</v>
      </c>
      <c r="P824" s="109">
        <f t="shared" si="398"/>
        <v>0</v>
      </c>
      <c r="Q824" s="109">
        <f t="shared" si="398"/>
        <v>0</v>
      </c>
      <c r="R824" s="109">
        <f t="shared" si="398"/>
        <v>0</v>
      </c>
      <c r="S824" s="109">
        <f t="shared" si="398"/>
        <v>0</v>
      </c>
      <c r="T824" s="109">
        <f t="shared" si="398"/>
        <v>0</v>
      </c>
      <c r="U824" s="109">
        <f t="shared" si="398"/>
        <v>0</v>
      </c>
      <c r="V824" s="109">
        <f>SUBTOTAL(9,V825:V829)</f>
        <v>0</v>
      </c>
      <c r="W824" s="112">
        <f t="shared" si="385"/>
        <v>0</v>
      </c>
      <c r="X824" s="179">
        <f t="shared" si="386"/>
        <v>0</v>
      </c>
    </row>
    <row r="825" spans="1:24" s="8" customFormat="1" hidden="1">
      <c r="A825" s="17">
        <f t="shared" si="383"/>
        <v>3</v>
      </c>
      <c r="B825" s="69"/>
      <c r="C825" s="73" t="s">
        <v>180</v>
      </c>
      <c r="D825" s="70" t="s">
        <v>181</v>
      </c>
      <c r="E825" s="110"/>
      <c r="F825" s="110"/>
      <c r="G825" s="110"/>
      <c r="H825" s="110"/>
      <c r="I825" s="111">
        <f>SUM(F825:H825)</f>
        <v>0</v>
      </c>
      <c r="J825" s="110"/>
      <c r="K825" s="110"/>
      <c r="L825" s="110"/>
      <c r="M825" s="111">
        <f>SUM(J825:L825)</f>
        <v>0</v>
      </c>
      <c r="N825" s="110"/>
      <c r="O825" s="110"/>
      <c r="P825" s="110"/>
      <c r="Q825" s="111">
        <f>SUM(N825:P825)</f>
        <v>0</v>
      </c>
      <c r="R825" s="110"/>
      <c r="S825" s="110"/>
      <c r="T825" s="110"/>
      <c r="U825" s="111">
        <f>SUM(R825:T825)</f>
        <v>0</v>
      </c>
      <c r="V825" s="111">
        <f>I825+M825+Q825+U825</f>
        <v>0</v>
      </c>
      <c r="W825" s="111">
        <f t="shared" si="385"/>
        <v>0</v>
      </c>
      <c r="X825" s="179">
        <f t="shared" si="386"/>
        <v>0</v>
      </c>
    </row>
    <row r="826" spans="1:24" s="8" customFormat="1" hidden="1">
      <c r="A826" s="17">
        <f t="shared" si="383"/>
        <v>3</v>
      </c>
      <c r="B826" s="69"/>
      <c r="C826" s="73" t="s">
        <v>182</v>
      </c>
      <c r="D826" s="70" t="s">
        <v>183</v>
      </c>
      <c r="E826" s="110"/>
      <c r="F826" s="110"/>
      <c r="G826" s="110"/>
      <c r="H826" s="110"/>
      <c r="I826" s="111">
        <f>SUM(F826:H826)</f>
        <v>0</v>
      </c>
      <c r="J826" s="110"/>
      <c r="K826" s="110"/>
      <c r="L826" s="110"/>
      <c r="M826" s="111">
        <f>SUM(J826:L826)</f>
        <v>0</v>
      </c>
      <c r="N826" s="110"/>
      <c r="O826" s="110"/>
      <c r="P826" s="110"/>
      <c r="Q826" s="111">
        <f>SUM(N826:P826)</f>
        <v>0</v>
      </c>
      <c r="R826" s="110"/>
      <c r="S826" s="110"/>
      <c r="T826" s="110"/>
      <c r="U826" s="111">
        <f>SUM(R826:T826)</f>
        <v>0</v>
      </c>
      <c r="V826" s="111">
        <f>I826+M826+Q826+U826</f>
        <v>0</v>
      </c>
      <c r="W826" s="111">
        <f t="shared" si="385"/>
        <v>0</v>
      </c>
      <c r="X826" s="179">
        <f t="shared" si="386"/>
        <v>0</v>
      </c>
    </row>
    <row r="827" spans="1:24" s="8" customFormat="1" hidden="1">
      <c r="A827" s="17">
        <f t="shared" si="383"/>
        <v>3</v>
      </c>
      <c r="B827" s="69"/>
      <c r="C827" s="73" t="s">
        <v>184</v>
      </c>
      <c r="D827" s="70" t="s">
        <v>185</v>
      </c>
      <c r="E827" s="110"/>
      <c r="F827" s="110"/>
      <c r="G827" s="110"/>
      <c r="H827" s="110"/>
      <c r="I827" s="111">
        <f>SUM(F827:H827)</f>
        <v>0</v>
      </c>
      <c r="J827" s="110"/>
      <c r="K827" s="110"/>
      <c r="L827" s="110"/>
      <c r="M827" s="111">
        <f>SUM(J827:L827)</f>
        <v>0</v>
      </c>
      <c r="N827" s="110"/>
      <c r="O827" s="110"/>
      <c r="P827" s="110"/>
      <c r="Q827" s="111">
        <f>SUM(N827:P827)</f>
        <v>0</v>
      </c>
      <c r="R827" s="110"/>
      <c r="S827" s="110"/>
      <c r="T827" s="110"/>
      <c r="U827" s="111">
        <f>SUM(R827:T827)</f>
        <v>0</v>
      </c>
      <c r="V827" s="111">
        <f>I827+M827+Q827+U827</f>
        <v>0</v>
      </c>
      <c r="W827" s="111">
        <f t="shared" si="385"/>
        <v>0</v>
      </c>
      <c r="X827" s="179">
        <f t="shared" si="386"/>
        <v>0</v>
      </c>
    </row>
    <row r="828" spans="1:24" s="8" customFormat="1" hidden="1">
      <c r="A828" s="17">
        <f t="shared" si="383"/>
        <v>3</v>
      </c>
      <c r="B828" s="69"/>
      <c r="C828" s="73" t="s">
        <v>186</v>
      </c>
      <c r="D828" s="70" t="s">
        <v>187</v>
      </c>
      <c r="E828" s="110"/>
      <c r="F828" s="110"/>
      <c r="G828" s="110"/>
      <c r="H828" s="110"/>
      <c r="I828" s="111">
        <f>SUM(F828:H828)</f>
        <v>0</v>
      </c>
      <c r="J828" s="110"/>
      <c r="K828" s="110"/>
      <c r="L828" s="110"/>
      <c r="M828" s="111">
        <f>SUM(J828:L828)</f>
        <v>0</v>
      </c>
      <c r="N828" s="110"/>
      <c r="O828" s="110"/>
      <c r="P828" s="110"/>
      <c r="Q828" s="111">
        <f>SUM(N828:P828)</f>
        <v>0</v>
      </c>
      <c r="R828" s="110"/>
      <c r="S828" s="110"/>
      <c r="T828" s="110"/>
      <c r="U828" s="111">
        <f>SUM(R828:T828)</f>
        <v>0</v>
      </c>
      <c r="V828" s="111">
        <f>I828+M828+Q828+U828</f>
        <v>0</v>
      </c>
      <c r="W828" s="111">
        <f t="shared" si="385"/>
        <v>0</v>
      </c>
      <c r="X828" s="179">
        <f t="shared" si="386"/>
        <v>0</v>
      </c>
    </row>
    <row r="829" spans="1:24" s="8" customFormat="1" hidden="1">
      <c r="A829" s="17">
        <f t="shared" si="383"/>
        <v>3</v>
      </c>
      <c r="B829" s="69"/>
      <c r="C829" s="73" t="s">
        <v>29</v>
      </c>
      <c r="D829" s="70" t="s">
        <v>115</v>
      </c>
      <c r="E829" s="110"/>
      <c r="F829" s="110"/>
      <c r="G829" s="110"/>
      <c r="H829" s="110"/>
      <c r="I829" s="111">
        <f>SUM(F829:H829)</f>
        <v>0</v>
      </c>
      <c r="J829" s="110"/>
      <c r="K829" s="110"/>
      <c r="L829" s="110"/>
      <c r="M829" s="111">
        <f>SUM(J829:L829)</f>
        <v>0</v>
      </c>
      <c r="N829" s="110"/>
      <c r="O829" s="110"/>
      <c r="P829" s="110"/>
      <c r="Q829" s="111">
        <f>SUM(N829:P829)</f>
        <v>0</v>
      </c>
      <c r="R829" s="110"/>
      <c r="S829" s="110"/>
      <c r="T829" s="110"/>
      <c r="U829" s="111">
        <f>SUM(R829:T829)</f>
        <v>0</v>
      </c>
      <c r="V829" s="111">
        <f>I829+M829+Q829+U829</f>
        <v>0</v>
      </c>
      <c r="W829" s="111">
        <f t="shared" si="385"/>
        <v>0</v>
      </c>
      <c r="X829" s="179">
        <f t="shared" si="386"/>
        <v>0</v>
      </c>
    </row>
    <row r="830" spans="1:24" s="8" customFormat="1" hidden="1">
      <c r="A830" s="92">
        <f>A831</f>
        <v>3</v>
      </c>
      <c r="B830" s="29"/>
      <c r="C830" s="25"/>
      <c r="D830" s="30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</row>
    <row r="831" spans="1:24" s="8" customFormat="1" hidden="1">
      <c r="A831" s="177">
        <f>MIN(A832:A838)</f>
        <v>3</v>
      </c>
      <c r="B831" s="29"/>
      <c r="C831" s="78" t="s">
        <v>123</v>
      </c>
      <c r="D831" s="30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</row>
    <row r="832" spans="1:24" s="8" customFormat="1" hidden="1">
      <c r="A832" s="17">
        <f t="shared" ref="A832:A838" si="399">IF(MAX(E832:Y832)=0,IF(MIN(E832:Y832)=0,3,2),2)</f>
        <v>3</v>
      </c>
      <c r="B832" s="29"/>
      <c r="C832" s="25" t="s">
        <v>121</v>
      </c>
      <c r="D832" s="70"/>
      <c r="E832" s="112">
        <f>SUM(E833:E834)</f>
        <v>0</v>
      </c>
      <c r="F832" s="112">
        <f t="shared" ref="F832:U832" si="400">SUM(F833:F834)</f>
        <v>0</v>
      </c>
      <c r="G832" s="112">
        <f t="shared" si="400"/>
        <v>0</v>
      </c>
      <c r="H832" s="112">
        <f t="shared" si="400"/>
        <v>0</v>
      </c>
      <c r="I832" s="112">
        <f t="shared" si="400"/>
        <v>0</v>
      </c>
      <c r="J832" s="112">
        <f t="shared" si="400"/>
        <v>0</v>
      </c>
      <c r="K832" s="112">
        <f t="shared" si="400"/>
        <v>0</v>
      </c>
      <c r="L832" s="112">
        <f t="shared" si="400"/>
        <v>0</v>
      </c>
      <c r="M832" s="112">
        <f t="shared" si="400"/>
        <v>0</v>
      </c>
      <c r="N832" s="112">
        <f t="shared" si="400"/>
        <v>0</v>
      </c>
      <c r="O832" s="112">
        <f t="shared" si="400"/>
        <v>0</v>
      </c>
      <c r="P832" s="112">
        <f t="shared" si="400"/>
        <v>0</v>
      </c>
      <c r="Q832" s="112">
        <f t="shared" si="400"/>
        <v>0</v>
      </c>
      <c r="R832" s="112">
        <f t="shared" si="400"/>
        <v>0</v>
      </c>
      <c r="S832" s="112">
        <f t="shared" si="400"/>
        <v>0</v>
      </c>
      <c r="T832" s="112">
        <f t="shared" si="400"/>
        <v>0</v>
      </c>
      <c r="U832" s="112">
        <f t="shared" si="400"/>
        <v>0</v>
      </c>
      <c r="V832" s="112">
        <f>SUM(V833:V834)</f>
        <v>0</v>
      </c>
      <c r="W832" s="112"/>
      <c r="X832" s="179"/>
    </row>
    <row r="833" spans="1:24" s="8" customFormat="1" hidden="1">
      <c r="A833" s="17">
        <f t="shared" si="399"/>
        <v>3</v>
      </c>
      <c r="B833" s="29"/>
      <c r="C833" s="101" t="s">
        <v>190</v>
      </c>
      <c r="D833" s="70"/>
      <c r="E833" s="110"/>
      <c r="F833" s="110"/>
      <c r="G833" s="110"/>
      <c r="H833" s="110"/>
      <c r="I833" s="180">
        <f>H833</f>
        <v>0</v>
      </c>
      <c r="J833" s="110"/>
      <c r="K833" s="110"/>
      <c r="L833" s="110"/>
      <c r="M833" s="180">
        <f>L833</f>
        <v>0</v>
      </c>
      <c r="N833" s="110"/>
      <c r="O833" s="110"/>
      <c r="P833" s="110"/>
      <c r="Q833" s="180">
        <f>P833</f>
        <v>0</v>
      </c>
      <c r="R833" s="110"/>
      <c r="S833" s="110"/>
      <c r="T833" s="110"/>
      <c r="U833" s="180">
        <f>T833</f>
        <v>0</v>
      </c>
      <c r="V833" s="180">
        <f>U833</f>
        <v>0</v>
      </c>
      <c r="W833" s="109"/>
      <c r="X833" s="179"/>
    </row>
    <row r="834" spans="1:24" s="8" customFormat="1" hidden="1">
      <c r="A834" s="17">
        <f t="shared" si="399"/>
        <v>3</v>
      </c>
      <c r="B834" s="29"/>
      <c r="C834" s="101" t="s">
        <v>191</v>
      </c>
      <c r="D834" s="70"/>
      <c r="E834" s="110"/>
      <c r="F834" s="110"/>
      <c r="G834" s="110"/>
      <c r="H834" s="110"/>
      <c r="I834" s="180">
        <f>H834</f>
        <v>0</v>
      </c>
      <c r="J834" s="110"/>
      <c r="K834" s="110"/>
      <c r="L834" s="110"/>
      <c r="M834" s="180">
        <f>L834</f>
        <v>0</v>
      </c>
      <c r="N834" s="110"/>
      <c r="O834" s="110"/>
      <c r="P834" s="110"/>
      <c r="Q834" s="180">
        <f>P834</f>
        <v>0</v>
      </c>
      <c r="R834" s="110"/>
      <c r="S834" s="110"/>
      <c r="T834" s="110"/>
      <c r="U834" s="180">
        <f>T834</f>
        <v>0</v>
      </c>
      <c r="V834" s="180">
        <f>U834</f>
        <v>0</v>
      </c>
      <c r="W834" s="109"/>
      <c r="X834" s="179"/>
    </row>
    <row r="835" spans="1:24" s="8" customFormat="1" hidden="1">
      <c r="A835" s="17">
        <f t="shared" si="399"/>
        <v>3</v>
      </c>
      <c r="B835" s="29"/>
      <c r="C835" s="25" t="s">
        <v>122</v>
      </c>
      <c r="D835" s="70"/>
      <c r="E835" s="112">
        <f>SUM(E836:E837)</f>
        <v>0</v>
      </c>
      <c r="F835" s="112">
        <f t="shared" ref="F835:U835" si="401">SUM(F836:F837)</f>
        <v>0</v>
      </c>
      <c r="G835" s="112">
        <f t="shared" si="401"/>
        <v>0</v>
      </c>
      <c r="H835" s="112">
        <f t="shared" si="401"/>
        <v>0</v>
      </c>
      <c r="I835" s="112">
        <f t="shared" si="401"/>
        <v>0</v>
      </c>
      <c r="J835" s="112">
        <f t="shared" si="401"/>
        <v>0</v>
      </c>
      <c r="K835" s="112">
        <f t="shared" si="401"/>
        <v>0</v>
      </c>
      <c r="L835" s="112">
        <f t="shared" si="401"/>
        <v>0</v>
      </c>
      <c r="M835" s="112">
        <f t="shared" si="401"/>
        <v>0</v>
      </c>
      <c r="N835" s="112">
        <f t="shared" si="401"/>
        <v>0</v>
      </c>
      <c r="O835" s="112">
        <f t="shared" si="401"/>
        <v>0</v>
      </c>
      <c r="P835" s="112">
        <f t="shared" si="401"/>
        <v>0</v>
      </c>
      <c r="Q835" s="112">
        <f t="shared" si="401"/>
        <v>0</v>
      </c>
      <c r="R835" s="112">
        <f t="shared" si="401"/>
        <v>0</v>
      </c>
      <c r="S835" s="112">
        <f t="shared" si="401"/>
        <v>0</v>
      </c>
      <c r="T835" s="112">
        <f t="shared" si="401"/>
        <v>0</v>
      </c>
      <c r="U835" s="112">
        <f t="shared" si="401"/>
        <v>0</v>
      </c>
      <c r="V835" s="112">
        <f>SUM(V836:V837)</f>
        <v>0</v>
      </c>
      <c r="W835" s="112"/>
      <c r="X835" s="179"/>
    </row>
    <row r="836" spans="1:24" s="8" customFormat="1" hidden="1">
      <c r="A836" s="17">
        <f t="shared" si="399"/>
        <v>3</v>
      </c>
      <c r="B836" s="29"/>
      <c r="C836" s="52" t="s">
        <v>198</v>
      </c>
      <c r="D836" s="70"/>
      <c r="E836" s="110"/>
      <c r="F836" s="110"/>
      <c r="G836" s="110"/>
      <c r="H836" s="110"/>
      <c r="I836" s="180">
        <f>ROUND(SUM(F836:H836)/3,0)</f>
        <v>0</v>
      </c>
      <c r="J836" s="110"/>
      <c r="K836" s="110"/>
      <c r="L836" s="110"/>
      <c r="M836" s="180">
        <f>ROUND(SUM(J836:L836)/3,0)</f>
        <v>0</v>
      </c>
      <c r="N836" s="110"/>
      <c r="O836" s="110"/>
      <c r="P836" s="110"/>
      <c r="Q836" s="180">
        <f>ROUND(SUM(N836:P836)/3,0)</f>
        <v>0</v>
      </c>
      <c r="R836" s="110"/>
      <c r="S836" s="110"/>
      <c r="T836" s="110"/>
      <c r="U836" s="180">
        <f>ROUND(SUM(R836:T836)/3,0)</f>
        <v>0</v>
      </c>
      <c r="V836" s="180">
        <f>ROUND(SUM(F836:H836,J836:L836,N836:P836,R836:T836)/12,0)</f>
        <v>0</v>
      </c>
      <c r="W836" s="109"/>
      <c r="X836" s="179"/>
    </row>
    <row r="837" spans="1:24" s="8" customFormat="1" hidden="1">
      <c r="A837" s="17">
        <f t="shared" si="399"/>
        <v>3</v>
      </c>
      <c r="B837" s="29"/>
      <c r="C837" s="52" t="s">
        <v>199</v>
      </c>
      <c r="D837" s="70"/>
      <c r="E837" s="110"/>
      <c r="F837" s="110"/>
      <c r="G837" s="110"/>
      <c r="H837" s="110"/>
      <c r="I837" s="180">
        <f>ROUND(SUM(F837:H837)/3,0)</f>
        <v>0</v>
      </c>
      <c r="J837" s="110"/>
      <c r="K837" s="110"/>
      <c r="L837" s="110"/>
      <c r="M837" s="180">
        <f>ROUND(SUM(J837:L837)/3,0)</f>
        <v>0</v>
      </c>
      <c r="N837" s="110"/>
      <c r="O837" s="110"/>
      <c r="P837" s="110"/>
      <c r="Q837" s="180">
        <f>ROUND(SUM(N837:P837)/3,0)</f>
        <v>0</v>
      </c>
      <c r="R837" s="110"/>
      <c r="S837" s="110"/>
      <c r="T837" s="110"/>
      <c r="U837" s="180">
        <f>ROUND(SUM(R837:T837)/3,0)</f>
        <v>0</v>
      </c>
      <c r="V837" s="180">
        <f>ROUND(SUM(F837:H837,J837:L837,N837:P837,R837:T837)/12,0)</f>
        <v>0</v>
      </c>
      <c r="W837" s="109"/>
      <c r="X837" s="179"/>
    </row>
    <row r="838" spans="1:24" s="8" customFormat="1" hidden="1">
      <c r="A838" s="17">
        <f t="shared" si="399"/>
        <v>3</v>
      </c>
      <c r="B838" s="29"/>
      <c r="C838" s="24" t="s">
        <v>192</v>
      </c>
      <c r="D838" s="70"/>
      <c r="E838" s="109">
        <f>IF(E835=0,0,E802/E835)</f>
        <v>0</v>
      </c>
      <c r="F838" s="109">
        <f t="shared" ref="F838:U838" si="402">IF(F835=0,0,F802/F835)</f>
        <v>0</v>
      </c>
      <c r="G838" s="109">
        <f t="shared" si="402"/>
        <v>0</v>
      </c>
      <c r="H838" s="109">
        <f t="shared" si="402"/>
        <v>0</v>
      </c>
      <c r="I838" s="109">
        <f t="shared" si="402"/>
        <v>0</v>
      </c>
      <c r="J838" s="109">
        <f t="shared" si="402"/>
        <v>0</v>
      </c>
      <c r="K838" s="109">
        <f t="shared" si="402"/>
        <v>0</v>
      </c>
      <c r="L838" s="109">
        <f t="shared" si="402"/>
        <v>0</v>
      </c>
      <c r="M838" s="109">
        <f t="shared" si="402"/>
        <v>0</v>
      </c>
      <c r="N838" s="109">
        <f t="shared" si="402"/>
        <v>0</v>
      </c>
      <c r="O838" s="109">
        <f t="shared" si="402"/>
        <v>0</v>
      </c>
      <c r="P838" s="109">
        <f t="shared" si="402"/>
        <v>0</v>
      </c>
      <c r="Q838" s="109">
        <f t="shared" si="402"/>
        <v>0</v>
      </c>
      <c r="R838" s="109">
        <f t="shared" si="402"/>
        <v>0</v>
      </c>
      <c r="S838" s="109">
        <f t="shared" si="402"/>
        <v>0</v>
      </c>
      <c r="T838" s="109">
        <f t="shared" si="402"/>
        <v>0</v>
      </c>
      <c r="U838" s="109">
        <f t="shared" si="402"/>
        <v>0</v>
      </c>
      <c r="V838" s="109">
        <f>IF(V835=0,0,V802/V835)</f>
        <v>0</v>
      </c>
      <c r="W838" s="109"/>
      <c r="X838" s="109"/>
    </row>
    <row r="839" spans="1:24" s="8" customFormat="1" hidden="1">
      <c r="A839" s="92">
        <f>A840</f>
        <v>3</v>
      </c>
      <c r="B839" s="93"/>
      <c r="C839" s="35"/>
      <c r="D839" s="53"/>
      <c r="E839" s="119"/>
      <c r="F839" s="119"/>
      <c r="G839" s="119"/>
      <c r="H839" s="119"/>
      <c r="I839" s="119"/>
      <c r="J839" s="119"/>
      <c r="K839" s="119"/>
      <c r="L839" s="119"/>
      <c r="M839" s="119"/>
      <c r="N839" s="119"/>
      <c r="O839" s="119"/>
      <c r="P839" s="119"/>
      <c r="Q839" s="119"/>
      <c r="R839" s="119"/>
      <c r="S839" s="119"/>
      <c r="T839" s="119"/>
      <c r="U839" s="119"/>
      <c r="V839" s="119"/>
      <c r="W839" s="119"/>
      <c r="X839" s="119"/>
    </row>
    <row r="840" spans="1:24" s="8" customFormat="1" hidden="1">
      <c r="A840" s="15">
        <f>IF(ROUND(MAX(E840:Y840),0)=0,IF(ROUND(MIN(E840:Y840),0)=0,3,2),2)</f>
        <v>3</v>
      </c>
      <c r="B840" s="93"/>
      <c r="C840" s="94" t="s">
        <v>426</v>
      </c>
      <c r="D840" s="53"/>
      <c r="E840" s="119">
        <f>E843+E885+E927+E973</f>
        <v>0</v>
      </c>
      <c r="F840" s="119">
        <f t="shared" ref="F840:U840" si="403">F843+F885+F927+F973</f>
        <v>0</v>
      </c>
      <c r="G840" s="119">
        <f t="shared" si="403"/>
        <v>0</v>
      </c>
      <c r="H840" s="119">
        <f t="shared" si="403"/>
        <v>0</v>
      </c>
      <c r="I840" s="119">
        <f t="shared" si="403"/>
        <v>0</v>
      </c>
      <c r="J840" s="119">
        <f t="shared" si="403"/>
        <v>0</v>
      </c>
      <c r="K840" s="119">
        <f t="shared" si="403"/>
        <v>0</v>
      </c>
      <c r="L840" s="119">
        <f t="shared" si="403"/>
        <v>0</v>
      </c>
      <c r="M840" s="119">
        <f t="shared" si="403"/>
        <v>0</v>
      </c>
      <c r="N840" s="119">
        <f t="shared" si="403"/>
        <v>0</v>
      </c>
      <c r="O840" s="119">
        <f t="shared" si="403"/>
        <v>0</v>
      </c>
      <c r="P840" s="119">
        <f t="shared" si="403"/>
        <v>0</v>
      </c>
      <c r="Q840" s="119">
        <f t="shared" si="403"/>
        <v>0</v>
      </c>
      <c r="R840" s="119">
        <f t="shared" si="403"/>
        <v>0</v>
      </c>
      <c r="S840" s="119">
        <f t="shared" si="403"/>
        <v>0</v>
      </c>
      <c r="T840" s="119">
        <f t="shared" si="403"/>
        <v>0</v>
      </c>
      <c r="U840" s="119">
        <f t="shared" si="403"/>
        <v>0</v>
      </c>
      <c r="V840" s="119">
        <f>V843+V885+V927+V973</f>
        <v>0</v>
      </c>
      <c r="W840" s="112">
        <f>E840-I840-M840-Q840-U840</f>
        <v>0</v>
      </c>
      <c r="X840" s="179">
        <f>IF(E840&lt;&gt;0,V840/E840,0)</f>
        <v>0</v>
      </c>
    </row>
    <row r="841" spans="1:24" s="8" customFormat="1" hidden="1">
      <c r="A841" s="92">
        <f>A842</f>
        <v>3</v>
      </c>
      <c r="B841" s="93"/>
      <c r="C841" s="35"/>
      <c r="D841" s="53"/>
      <c r="E841" s="119"/>
      <c r="F841" s="119"/>
      <c r="G841" s="119"/>
      <c r="H841" s="119"/>
      <c r="I841" s="119"/>
      <c r="J841" s="119"/>
      <c r="K841" s="119"/>
      <c r="L841" s="119"/>
      <c r="M841" s="119"/>
      <c r="N841" s="119"/>
      <c r="O841" s="119"/>
      <c r="P841" s="119"/>
      <c r="Q841" s="119"/>
      <c r="R841" s="119"/>
      <c r="S841" s="119"/>
      <c r="T841" s="119"/>
      <c r="U841" s="119"/>
      <c r="V841" s="119"/>
      <c r="W841" s="119"/>
      <c r="X841" s="119"/>
    </row>
    <row r="842" spans="1:24" s="8" customFormat="1" hidden="1">
      <c r="A842" s="177">
        <f>MIN(A843:A882)</f>
        <v>3</v>
      </c>
      <c r="B842" s="93"/>
      <c r="C842" s="95" t="s">
        <v>435</v>
      </c>
      <c r="D842" s="53"/>
      <c r="E842" s="119"/>
      <c r="F842" s="119"/>
      <c r="G842" s="119"/>
      <c r="H842" s="119"/>
      <c r="I842" s="119"/>
      <c r="J842" s="119"/>
      <c r="K842" s="119"/>
      <c r="L842" s="119"/>
      <c r="M842" s="119"/>
      <c r="N842" s="119"/>
      <c r="O842" s="119"/>
      <c r="P842" s="119"/>
      <c r="Q842" s="119"/>
      <c r="R842" s="119"/>
      <c r="S842" s="119"/>
      <c r="T842" s="119"/>
      <c r="U842" s="119"/>
      <c r="V842" s="119"/>
      <c r="W842" s="119"/>
      <c r="X842" s="119"/>
    </row>
    <row r="843" spans="1:24" s="8" customFormat="1" hidden="1">
      <c r="A843" s="17">
        <f t="shared" ref="A843:A873" si="404">IF(MAX(E843:Y843)=0,IF(MIN(E843:Y843)=0,3,2),2)</f>
        <v>3</v>
      </c>
      <c r="B843" s="27"/>
      <c r="C843" s="81" t="s">
        <v>112</v>
      </c>
      <c r="D843" s="82"/>
      <c r="E843" s="109">
        <f>SUBTOTAL(9,E844:E873)</f>
        <v>0</v>
      </c>
      <c r="F843" s="109">
        <f t="shared" ref="F843:U843" si="405">SUBTOTAL(9,F844:F873)</f>
        <v>0</v>
      </c>
      <c r="G843" s="109">
        <f t="shared" si="405"/>
        <v>0</v>
      </c>
      <c r="H843" s="109">
        <f t="shared" si="405"/>
        <v>0</v>
      </c>
      <c r="I843" s="109">
        <f t="shared" si="405"/>
        <v>0</v>
      </c>
      <c r="J843" s="109">
        <f t="shared" si="405"/>
        <v>0</v>
      </c>
      <c r="K843" s="109">
        <f t="shared" si="405"/>
        <v>0</v>
      </c>
      <c r="L843" s="109">
        <f t="shared" si="405"/>
        <v>0</v>
      </c>
      <c r="M843" s="109">
        <f t="shared" si="405"/>
        <v>0</v>
      </c>
      <c r="N843" s="109">
        <f t="shared" si="405"/>
        <v>0</v>
      </c>
      <c r="O843" s="109">
        <f t="shared" si="405"/>
        <v>0</v>
      </c>
      <c r="P843" s="109">
        <f t="shared" si="405"/>
        <v>0</v>
      </c>
      <c r="Q843" s="109">
        <f t="shared" si="405"/>
        <v>0</v>
      </c>
      <c r="R843" s="109">
        <f t="shared" si="405"/>
        <v>0</v>
      </c>
      <c r="S843" s="109">
        <f t="shared" si="405"/>
        <v>0</v>
      </c>
      <c r="T843" s="109">
        <f t="shared" si="405"/>
        <v>0</v>
      </c>
      <c r="U843" s="109">
        <f t="shared" si="405"/>
        <v>0</v>
      </c>
      <c r="V843" s="109">
        <f>SUBTOTAL(9,V844:V873)</f>
        <v>0</v>
      </c>
      <c r="W843" s="112">
        <f t="shared" ref="W843:W873" si="406">E843-I843-M843-Q843-U843</f>
        <v>0</v>
      </c>
      <c r="X843" s="179">
        <f t="shared" ref="X843:X873" si="407">IF(E843&lt;&gt;0,V843/E843,0)</f>
        <v>0</v>
      </c>
    </row>
    <row r="844" spans="1:24" s="8" customFormat="1" hidden="1">
      <c r="A844" s="17">
        <f t="shared" si="404"/>
        <v>3</v>
      </c>
      <c r="B844" s="27" t="s">
        <v>171</v>
      </c>
      <c r="C844" s="75" t="s">
        <v>113</v>
      </c>
      <c r="D844" s="82"/>
      <c r="E844" s="109">
        <f>SUBTOTAL(9,E845:E864)</f>
        <v>0</v>
      </c>
      <c r="F844" s="109">
        <f t="shared" ref="F844:U844" si="408">SUBTOTAL(9,F845:F864)</f>
        <v>0</v>
      </c>
      <c r="G844" s="109">
        <f t="shared" si="408"/>
        <v>0</v>
      </c>
      <c r="H844" s="109">
        <f t="shared" si="408"/>
        <v>0</v>
      </c>
      <c r="I844" s="109">
        <f t="shared" si="408"/>
        <v>0</v>
      </c>
      <c r="J844" s="109">
        <f t="shared" si="408"/>
        <v>0</v>
      </c>
      <c r="K844" s="109">
        <f t="shared" si="408"/>
        <v>0</v>
      </c>
      <c r="L844" s="109">
        <f t="shared" si="408"/>
        <v>0</v>
      </c>
      <c r="M844" s="109">
        <f t="shared" si="408"/>
        <v>0</v>
      </c>
      <c r="N844" s="109">
        <f t="shared" si="408"/>
        <v>0</v>
      </c>
      <c r="O844" s="109">
        <f t="shared" si="408"/>
        <v>0</v>
      </c>
      <c r="P844" s="109">
        <f t="shared" si="408"/>
        <v>0</v>
      </c>
      <c r="Q844" s="109">
        <f t="shared" si="408"/>
        <v>0</v>
      </c>
      <c r="R844" s="109">
        <f t="shared" si="408"/>
        <v>0</v>
      </c>
      <c r="S844" s="109">
        <f t="shared" si="408"/>
        <v>0</v>
      </c>
      <c r="T844" s="109">
        <f t="shared" si="408"/>
        <v>0</v>
      </c>
      <c r="U844" s="109">
        <f t="shared" si="408"/>
        <v>0</v>
      </c>
      <c r="V844" s="109">
        <f>SUBTOTAL(9,V845:V864)</f>
        <v>0</v>
      </c>
      <c r="W844" s="112">
        <f t="shared" si="406"/>
        <v>0</v>
      </c>
      <c r="X844" s="179">
        <f t="shared" si="407"/>
        <v>0</v>
      </c>
    </row>
    <row r="845" spans="1:24" s="8" customFormat="1" hidden="1">
      <c r="A845" s="17">
        <f t="shared" si="404"/>
        <v>3</v>
      </c>
      <c r="B845" s="28"/>
      <c r="C845" s="74" t="s">
        <v>395</v>
      </c>
      <c r="D845" s="82"/>
      <c r="E845" s="109">
        <f>SUBTOTAL(9,E846:E855)</f>
        <v>0</v>
      </c>
      <c r="F845" s="109">
        <f t="shared" ref="F845:U845" si="409">SUBTOTAL(9,F846:F855)</f>
        <v>0</v>
      </c>
      <c r="G845" s="109">
        <f t="shared" si="409"/>
        <v>0</v>
      </c>
      <c r="H845" s="109">
        <f t="shared" si="409"/>
        <v>0</v>
      </c>
      <c r="I845" s="109">
        <f t="shared" si="409"/>
        <v>0</v>
      </c>
      <c r="J845" s="109">
        <f t="shared" si="409"/>
        <v>0</v>
      </c>
      <c r="K845" s="109">
        <f t="shared" si="409"/>
        <v>0</v>
      </c>
      <c r="L845" s="109">
        <f t="shared" si="409"/>
        <v>0</v>
      </c>
      <c r="M845" s="109">
        <f t="shared" si="409"/>
        <v>0</v>
      </c>
      <c r="N845" s="109">
        <f t="shared" si="409"/>
        <v>0</v>
      </c>
      <c r="O845" s="109">
        <f t="shared" si="409"/>
        <v>0</v>
      </c>
      <c r="P845" s="109">
        <f t="shared" si="409"/>
        <v>0</v>
      </c>
      <c r="Q845" s="109">
        <f t="shared" si="409"/>
        <v>0</v>
      </c>
      <c r="R845" s="109">
        <f t="shared" si="409"/>
        <v>0</v>
      </c>
      <c r="S845" s="109">
        <f t="shared" si="409"/>
        <v>0</v>
      </c>
      <c r="T845" s="109">
        <f t="shared" si="409"/>
        <v>0</v>
      </c>
      <c r="U845" s="109">
        <f t="shared" si="409"/>
        <v>0</v>
      </c>
      <c r="V845" s="109">
        <f>SUBTOTAL(9,V846:V855)</f>
        <v>0</v>
      </c>
      <c r="W845" s="112">
        <f t="shared" si="406"/>
        <v>0</v>
      </c>
      <c r="X845" s="179">
        <f t="shared" si="407"/>
        <v>0</v>
      </c>
    </row>
    <row r="846" spans="1:24" s="8" customFormat="1" ht="25.5" hidden="1">
      <c r="A846" s="17">
        <f t="shared" si="404"/>
        <v>3</v>
      </c>
      <c r="B846" s="67"/>
      <c r="C846" s="80" t="s">
        <v>142</v>
      </c>
      <c r="D846" s="58" t="s">
        <v>3</v>
      </c>
      <c r="E846" s="109">
        <f>SUBTOTAL(9,E847:E848)</f>
        <v>0</v>
      </c>
      <c r="F846" s="109">
        <f t="shared" ref="F846:U846" si="410">SUBTOTAL(9,F847:F848)</f>
        <v>0</v>
      </c>
      <c r="G846" s="109">
        <f t="shared" si="410"/>
        <v>0</v>
      </c>
      <c r="H846" s="109">
        <f t="shared" si="410"/>
        <v>0</v>
      </c>
      <c r="I846" s="109">
        <f t="shared" si="410"/>
        <v>0</v>
      </c>
      <c r="J846" s="109">
        <f t="shared" si="410"/>
        <v>0</v>
      </c>
      <c r="K846" s="109">
        <f t="shared" si="410"/>
        <v>0</v>
      </c>
      <c r="L846" s="109">
        <f t="shared" si="410"/>
        <v>0</v>
      </c>
      <c r="M846" s="109">
        <f t="shared" si="410"/>
        <v>0</v>
      </c>
      <c r="N846" s="109">
        <f t="shared" si="410"/>
        <v>0</v>
      </c>
      <c r="O846" s="109">
        <f t="shared" si="410"/>
        <v>0</v>
      </c>
      <c r="P846" s="109">
        <f t="shared" si="410"/>
        <v>0</v>
      </c>
      <c r="Q846" s="109">
        <f t="shared" si="410"/>
        <v>0</v>
      </c>
      <c r="R846" s="109">
        <f t="shared" si="410"/>
        <v>0</v>
      </c>
      <c r="S846" s="109">
        <f t="shared" si="410"/>
        <v>0</v>
      </c>
      <c r="T846" s="109">
        <f t="shared" si="410"/>
        <v>0</v>
      </c>
      <c r="U846" s="109">
        <f t="shared" si="410"/>
        <v>0</v>
      </c>
      <c r="V846" s="109">
        <f>SUBTOTAL(9,V847:V848)</f>
        <v>0</v>
      </c>
      <c r="W846" s="112">
        <f t="shared" si="406"/>
        <v>0</v>
      </c>
      <c r="X846" s="179">
        <f t="shared" si="407"/>
        <v>0</v>
      </c>
    </row>
    <row r="847" spans="1:24" s="8" customFormat="1" ht="25.5" hidden="1">
      <c r="A847" s="17">
        <f t="shared" si="404"/>
        <v>3</v>
      </c>
      <c r="B847" s="67"/>
      <c r="C847" s="134" t="s">
        <v>237</v>
      </c>
      <c r="D847" s="58" t="s">
        <v>235</v>
      </c>
      <c r="E847" s="110"/>
      <c r="F847" s="110"/>
      <c r="G847" s="110"/>
      <c r="H847" s="110"/>
      <c r="I847" s="111">
        <f>SUM(F847:H847)</f>
        <v>0</v>
      </c>
      <c r="J847" s="110"/>
      <c r="K847" s="110"/>
      <c r="L847" s="110"/>
      <c r="M847" s="111">
        <f>SUM(J847:L847)</f>
        <v>0</v>
      </c>
      <c r="N847" s="110"/>
      <c r="O847" s="110"/>
      <c r="P847" s="110"/>
      <c r="Q847" s="111">
        <f>SUM(N847:P847)</f>
        <v>0</v>
      </c>
      <c r="R847" s="110"/>
      <c r="S847" s="110"/>
      <c r="T847" s="110"/>
      <c r="U847" s="111">
        <f>SUM(R847:T847)</f>
        <v>0</v>
      </c>
      <c r="V847" s="111">
        <f>I847+M847+Q847+U847</f>
        <v>0</v>
      </c>
      <c r="W847" s="111">
        <f t="shared" si="406"/>
        <v>0</v>
      </c>
      <c r="X847" s="179">
        <f t="shared" si="407"/>
        <v>0</v>
      </c>
    </row>
    <row r="848" spans="1:24" s="8" customFormat="1" ht="25.5" hidden="1">
      <c r="A848" s="17">
        <f t="shared" si="404"/>
        <v>3</v>
      </c>
      <c r="B848" s="67"/>
      <c r="C848" s="134" t="s">
        <v>238</v>
      </c>
      <c r="D848" s="58" t="s">
        <v>236</v>
      </c>
      <c r="E848" s="110"/>
      <c r="F848" s="110"/>
      <c r="G848" s="110"/>
      <c r="H848" s="110"/>
      <c r="I848" s="111">
        <f>SUM(F848:H848)</f>
        <v>0</v>
      </c>
      <c r="J848" s="110"/>
      <c r="K848" s="110"/>
      <c r="L848" s="110"/>
      <c r="M848" s="111">
        <f>SUM(J848:L848)</f>
        <v>0</v>
      </c>
      <c r="N848" s="110"/>
      <c r="O848" s="110"/>
      <c r="P848" s="110"/>
      <c r="Q848" s="111">
        <f>SUM(N848:P848)</f>
        <v>0</v>
      </c>
      <c r="R848" s="110"/>
      <c r="S848" s="110"/>
      <c r="T848" s="110"/>
      <c r="U848" s="111">
        <f>SUM(R848:T848)</f>
        <v>0</v>
      </c>
      <c r="V848" s="111">
        <f>I848+M848+Q848+U848</f>
        <v>0</v>
      </c>
      <c r="W848" s="111">
        <f t="shared" si="406"/>
        <v>0</v>
      </c>
      <c r="X848" s="179">
        <f t="shared" si="407"/>
        <v>0</v>
      </c>
    </row>
    <row r="849" spans="1:24" s="8" customFormat="1" hidden="1">
      <c r="A849" s="17">
        <f t="shared" si="404"/>
        <v>3</v>
      </c>
      <c r="B849" s="68"/>
      <c r="C849" s="135" t="s">
        <v>141</v>
      </c>
      <c r="D849" s="59" t="s">
        <v>4</v>
      </c>
      <c r="E849" s="110"/>
      <c r="F849" s="110"/>
      <c r="G849" s="110"/>
      <c r="H849" s="110"/>
      <c r="I849" s="111">
        <f>SUM(F849:H849)</f>
        <v>0</v>
      </c>
      <c r="J849" s="110"/>
      <c r="K849" s="110"/>
      <c r="L849" s="110"/>
      <c r="M849" s="111">
        <f>SUM(J849:L849)</f>
        <v>0</v>
      </c>
      <c r="N849" s="110"/>
      <c r="O849" s="110"/>
      <c r="P849" s="110"/>
      <c r="Q849" s="111">
        <f>SUM(N849:P849)</f>
        <v>0</v>
      </c>
      <c r="R849" s="110"/>
      <c r="S849" s="110"/>
      <c r="T849" s="110"/>
      <c r="U849" s="111">
        <f>SUM(R849:T849)</f>
        <v>0</v>
      </c>
      <c r="V849" s="111">
        <f>I849+M849+Q849+U849</f>
        <v>0</v>
      </c>
      <c r="W849" s="111">
        <f t="shared" si="406"/>
        <v>0</v>
      </c>
      <c r="X849" s="179">
        <f t="shared" si="407"/>
        <v>0</v>
      </c>
    </row>
    <row r="850" spans="1:24" s="8" customFormat="1" hidden="1">
      <c r="A850" s="17">
        <f t="shared" si="404"/>
        <v>3</v>
      </c>
      <c r="B850" s="68"/>
      <c r="C850" s="80" t="s">
        <v>226</v>
      </c>
      <c r="D850" s="83" t="s">
        <v>227</v>
      </c>
      <c r="E850" s="109">
        <f>SUBTOTAL(9,E851:E854)</f>
        <v>0</v>
      </c>
      <c r="F850" s="109">
        <f t="shared" ref="F850:U850" si="411">SUBTOTAL(9,F851:F854)</f>
        <v>0</v>
      </c>
      <c r="G850" s="109">
        <f t="shared" si="411"/>
        <v>0</v>
      </c>
      <c r="H850" s="109">
        <f t="shared" si="411"/>
        <v>0</v>
      </c>
      <c r="I850" s="109">
        <f t="shared" si="411"/>
        <v>0</v>
      </c>
      <c r="J850" s="109">
        <f t="shared" si="411"/>
        <v>0</v>
      </c>
      <c r="K850" s="109">
        <f t="shared" si="411"/>
        <v>0</v>
      </c>
      <c r="L850" s="109">
        <f t="shared" si="411"/>
        <v>0</v>
      </c>
      <c r="M850" s="109">
        <f t="shared" si="411"/>
        <v>0</v>
      </c>
      <c r="N850" s="109">
        <f t="shared" si="411"/>
        <v>0</v>
      </c>
      <c r="O850" s="109">
        <f t="shared" si="411"/>
        <v>0</v>
      </c>
      <c r="P850" s="109">
        <f t="shared" si="411"/>
        <v>0</v>
      </c>
      <c r="Q850" s="109">
        <f t="shared" si="411"/>
        <v>0</v>
      </c>
      <c r="R850" s="109">
        <f t="shared" si="411"/>
        <v>0</v>
      </c>
      <c r="S850" s="109">
        <f t="shared" si="411"/>
        <v>0</v>
      </c>
      <c r="T850" s="109">
        <f t="shared" si="411"/>
        <v>0</v>
      </c>
      <c r="U850" s="109">
        <f t="shared" si="411"/>
        <v>0</v>
      </c>
      <c r="V850" s="109">
        <f>SUBTOTAL(9,V851:V854)</f>
        <v>0</v>
      </c>
      <c r="W850" s="112">
        <f t="shared" si="406"/>
        <v>0</v>
      </c>
      <c r="X850" s="179">
        <f t="shared" si="407"/>
        <v>0</v>
      </c>
    </row>
    <row r="851" spans="1:24" s="8" customFormat="1" ht="25.5" hidden="1">
      <c r="A851" s="17">
        <f t="shared" si="404"/>
        <v>3</v>
      </c>
      <c r="B851" s="68"/>
      <c r="C851" s="136" t="s">
        <v>140</v>
      </c>
      <c r="D851" s="83" t="s">
        <v>131</v>
      </c>
      <c r="E851" s="110"/>
      <c r="F851" s="110"/>
      <c r="G851" s="110"/>
      <c r="H851" s="110"/>
      <c r="I851" s="111">
        <f t="shared" ref="I851:I864" si="412">SUM(F851:H851)</f>
        <v>0</v>
      </c>
      <c r="J851" s="110"/>
      <c r="K851" s="110"/>
      <c r="L851" s="110"/>
      <c r="M851" s="111">
        <f t="shared" ref="M851:M864" si="413">SUM(J851:L851)</f>
        <v>0</v>
      </c>
      <c r="N851" s="110"/>
      <c r="O851" s="110"/>
      <c r="P851" s="110"/>
      <c r="Q851" s="111">
        <f t="shared" ref="Q851:Q864" si="414">SUM(N851:P851)</f>
        <v>0</v>
      </c>
      <c r="R851" s="110"/>
      <c r="S851" s="110"/>
      <c r="T851" s="110"/>
      <c r="U851" s="111">
        <f t="shared" ref="U851:U864" si="415">SUM(R851:T851)</f>
        <v>0</v>
      </c>
      <c r="V851" s="111">
        <f t="shared" ref="V851:V859" si="416">I851+M851+Q851+U851</f>
        <v>0</v>
      </c>
      <c r="W851" s="111">
        <f t="shared" si="406"/>
        <v>0</v>
      </c>
      <c r="X851" s="179">
        <f t="shared" si="407"/>
        <v>0</v>
      </c>
    </row>
    <row r="852" spans="1:24" s="8" customFormat="1" hidden="1">
      <c r="A852" s="17">
        <f t="shared" si="404"/>
        <v>3</v>
      </c>
      <c r="B852" s="68"/>
      <c r="C852" s="134" t="s">
        <v>137</v>
      </c>
      <c r="D852" s="83" t="s">
        <v>133</v>
      </c>
      <c r="E852" s="110"/>
      <c r="F852" s="110"/>
      <c r="G852" s="110"/>
      <c r="H852" s="110"/>
      <c r="I852" s="111">
        <f t="shared" si="412"/>
        <v>0</v>
      </c>
      <c r="J852" s="110"/>
      <c r="K852" s="110"/>
      <c r="L852" s="110"/>
      <c r="M852" s="111">
        <f t="shared" si="413"/>
        <v>0</v>
      </c>
      <c r="N852" s="110"/>
      <c r="O852" s="110"/>
      <c r="P852" s="110"/>
      <c r="Q852" s="111">
        <f t="shared" si="414"/>
        <v>0</v>
      </c>
      <c r="R852" s="110"/>
      <c r="S852" s="110"/>
      <c r="T852" s="110"/>
      <c r="U852" s="111">
        <f t="shared" si="415"/>
        <v>0</v>
      </c>
      <c r="V852" s="111">
        <f t="shared" si="416"/>
        <v>0</v>
      </c>
      <c r="W852" s="111">
        <f t="shared" si="406"/>
        <v>0</v>
      </c>
      <c r="X852" s="179">
        <f t="shared" si="407"/>
        <v>0</v>
      </c>
    </row>
    <row r="853" spans="1:24" s="8" customFormat="1" ht="25.5" hidden="1">
      <c r="A853" s="17">
        <f t="shared" si="404"/>
        <v>3</v>
      </c>
      <c r="B853" s="68"/>
      <c r="C853" s="134" t="s">
        <v>665</v>
      </c>
      <c r="D853" s="83" t="s">
        <v>134</v>
      </c>
      <c r="E853" s="110"/>
      <c r="F853" s="110"/>
      <c r="G853" s="110"/>
      <c r="H853" s="110"/>
      <c r="I853" s="111">
        <f t="shared" si="412"/>
        <v>0</v>
      </c>
      <c r="J853" s="110"/>
      <c r="K853" s="110"/>
      <c r="L853" s="110"/>
      <c r="M853" s="111">
        <f t="shared" si="413"/>
        <v>0</v>
      </c>
      <c r="N853" s="110"/>
      <c r="O853" s="110"/>
      <c r="P853" s="110"/>
      <c r="Q853" s="111">
        <f t="shared" si="414"/>
        <v>0</v>
      </c>
      <c r="R853" s="110"/>
      <c r="S853" s="110"/>
      <c r="T853" s="110"/>
      <c r="U853" s="111">
        <f t="shared" si="415"/>
        <v>0</v>
      </c>
      <c r="V853" s="111">
        <f t="shared" si="416"/>
        <v>0</v>
      </c>
      <c r="W853" s="111">
        <f t="shared" si="406"/>
        <v>0</v>
      </c>
      <c r="X853" s="179">
        <f t="shared" si="407"/>
        <v>0</v>
      </c>
    </row>
    <row r="854" spans="1:24" s="8" customFormat="1" ht="25.5" hidden="1">
      <c r="A854" s="17">
        <f t="shared" si="404"/>
        <v>3</v>
      </c>
      <c r="B854" s="68"/>
      <c r="C854" s="134" t="s">
        <v>138</v>
      </c>
      <c r="D854" s="83" t="s">
        <v>135</v>
      </c>
      <c r="E854" s="110"/>
      <c r="F854" s="110"/>
      <c r="G854" s="110"/>
      <c r="H854" s="110"/>
      <c r="I854" s="111">
        <f t="shared" si="412"/>
        <v>0</v>
      </c>
      <c r="J854" s="110"/>
      <c r="K854" s="110"/>
      <c r="L854" s="110"/>
      <c r="M854" s="111">
        <f t="shared" si="413"/>
        <v>0</v>
      </c>
      <c r="N854" s="110"/>
      <c r="O854" s="110"/>
      <c r="P854" s="110"/>
      <c r="Q854" s="111">
        <f t="shared" si="414"/>
        <v>0</v>
      </c>
      <c r="R854" s="110"/>
      <c r="S854" s="110"/>
      <c r="T854" s="110"/>
      <c r="U854" s="111">
        <f t="shared" si="415"/>
        <v>0</v>
      </c>
      <c r="V854" s="111">
        <f t="shared" si="416"/>
        <v>0</v>
      </c>
      <c r="W854" s="111">
        <f t="shared" si="406"/>
        <v>0</v>
      </c>
      <c r="X854" s="179">
        <f t="shared" si="407"/>
        <v>0</v>
      </c>
    </row>
    <row r="855" spans="1:24" s="8" customFormat="1" hidden="1">
      <c r="A855" s="17">
        <f t="shared" si="404"/>
        <v>3</v>
      </c>
      <c r="B855" s="68"/>
      <c r="C855" s="79" t="s">
        <v>139</v>
      </c>
      <c r="D855" s="83" t="s">
        <v>6</v>
      </c>
      <c r="E855" s="110"/>
      <c r="F855" s="110"/>
      <c r="G855" s="110"/>
      <c r="H855" s="110"/>
      <c r="I855" s="111">
        <f t="shared" si="412"/>
        <v>0</v>
      </c>
      <c r="J855" s="110"/>
      <c r="K855" s="110"/>
      <c r="L855" s="110"/>
      <c r="M855" s="111">
        <f t="shared" si="413"/>
        <v>0</v>
      </c>
      <c r="N855" s="110"/>
      <c r="O855" s="110"/>
      <c r="P855" s="110"/>
      <c r="Q855" s="111">
        <f t="shared" si="414"/>
        <v>0</v>
      </c>
      <c r="R855" s="110"/>
      <c r="S855" s="110"/>
      <c r="T855" s="110"/>
      <c r="U855" s="111">
        <f t="shared" si="415"/>
        <v>0</v>
      </c>
      <c r="V855" s="111">
        <f t="shared" si="416"/>
        <v>0</v>
      </c>
      <c r="W855" s="111">
        <f t="shared" si="406"/>
        <v>0</v>
      </c>
      <c r="X855" s="179">
        <f t="shared" si="407"/>
        <v>0</v>
      </c>
    </row>
    <row r="856" spans="1:24" s="8" customFormat="1" hidden="1">
      <c r="A856" s="17">
        <f t="shared" si="404"/>
        <v>3</v>
      </c>
      <c r="B856" s="68"/>
      <c r="C856" s="86" t="s">
        <v>95</v>
      </c>
      <c r="D856" s="59" t="s">
        <v>7</v>
      </c>
      <c r="E856" s="110"/>
      <c r="F856" s="110"/>
      <c r="G856" s="110"/>
      <c r="H856" s="110"/>
      <c r="I856" s="111">
        <f t="shared" si="412"/>
        <v>0</v>
      </c>
      <c r="J856" s="110"/>
      <c r="K856" s="110"/>
      <c r="L856" s="110"/>
      <c r="M856" s="111">
        <f t="shared" si="413"/>
        <v>0</v>
      </c>
      <c r="N856" s="110"/>
      <c r="O856" s="110"/>
      <c r="P856" s="110"/>
      <c r="Q856" s="111">
        <f t="shared" si="414"/>
        <v>0</v>
      </c>
      <c r="R856" s="110"/>
      <c r="S856" s="110"/>
      <c r="T856" s="110"/>
      <c r="U856" s="111">
        <f t="shared" si="415"/>
        <v>0</v>
      </c>
      <c r="V856" s="111">
        <f t="shared" si="416"/>
        <v>0</v>
      </c>
      <c r="W856" s="111">
        <f t="shared" si="406"/>
        <v>0</v>
      </c>
      <c r="X856" s="179">
        <f t="shared" si="407"/>
        <v>0</v>
      </c>
    </row>
    <row r="857" spans="1:24" s="8" customFormat="1" hidden="1">
      <c r="A857" s="17">
        <f t="shared" si="404"/>
        <v>3</v>
      </c>
      <c r="B857" s="68"/>
      <c r="C857" s="86" t="s">
        <v>278</v>
      </c>
      <c r="D857" s="59" t="s">
        <v>12</v>
      </c>
      <c r="E857" s="110"/>
      <c r="F857" s="110"/>
      <c r="G857" s="110"/>
      <c r="H857" s="110"/>
      <c r="I857" s="111">
        <f t="shared" si="412"/>
        <v>0</v>
      </c>
      <c r="J857" s="110"/>
      <c r="K857" s="110"/>
      <c r="L857" s="110"/>
      <c r="M857" s="111">
        <f t="shared" si="413"/>
        <v>0</v>
      </c>
      <c r="N857" s="110"/>
      <c r="O857" s="110"/>
      <c r="P857" s="110"/>
      <c r="Q857" s="111">
        <f t="shared" si="414"/>
        <v>0</v>
      </c>
      <c r="R857" s="110"/>
      <c r="S857" s="110"/>
      <c r="T857" s="110"/>
      <c r="U857" s="111">
        <f t="shared" si="415"/>
        <v>0</v>
      </c>
      <c r="V857" s="111">
        <f t="shared" si="416"/>
        <v>0</v>
      </c>
      <c r="W857" s="111">
        <f t="shared" si="406"/>
        <v>0</v>
      </c>
      <c r="X857" s="179">
        <f t="shared" si="407"/>
        <v>0</v>
      </c>
    </row>
    <row r="858" spans="1:24" s="8" customFormat="1" hidden="1">
      <c r="A858" s="17">
        <f t="shared" si="404"/>
        <v>3</v>
      </c>
      <c r="B858" s="69"/>
      <c r="C858" s="73" t="s">
        <v>116</v>
      </c>
      <c r="D858" s="71" t="s">
        <v>22</v>
      </c>
      <c r="E858" s="110"/>
      <c r="F858" s="110"/>
      <c r="G858" s="110"/>
      <c r="H858" s="110"/>
      <c r="I858" s="111">
        <f t="shared" si="412"/>
        <v>0</v>
      </c>
      <c r="J858" s="110"/>
      <c r="K858" s="110"/>
      <c r="L858" s="110"/>
      <c r="M858" s="111">
        <f t="shared" si="413"/>
        <v>0</v>
      </c>
      <c r="N858" s="110"/>
      <c r="O858" s="110"/>
      <c r="P858" s="110"/>
      <c r="Q858" s="111">
        <f t="shared" si="414"/>
        <v>0</v>
      </c>
      <c r="R858" s="110"/>
      <c r="S858" s="110"/>
      <c r="T858" s="110"/>
      <c r="U858" s="111">
        <f t="shared" si="415"/>
        <v>0</v>
      </c>
      <c r="V858" s="111">
        <f t="shared" si="416"/>
        <v>0</v>
      </c>
      <c r="W858" s="111">
        <f t="shared" si="406"/>
        <v>0</v>
      </c>
      <c r="X858" s="179">
        <f t="shared" si="407"/>
        <v>0</v>
      </c>
    </row>
    <row r="859" spans="1:24" s="8" customFormat="1" hidden="1">
      <c r="A859" s="17">
        <f t="shared" si="404"/>
        <v>3</v>
      </c>
      <c r="B859" s="69"/>
      <c r="C859" s="73" t="s">
        <v>97</v>
      </c>
      <c r="D859" s="70" t="s">
        <v>24</v>
      </c>
      <c r="E859" s="110"/>
      <c r="F859" s="110"/>
      <c r="G859" s="110"/>
      <c r="H859" s="110"/>
      <c r="I859" s="111">
        <f t="shared" si="412"/>
        <v>0</v>
      </c>
      <c r="J859" s="110"/>
      <c r="K859" s="110"/>
      <c r="L859" s="110"/>
      <c r="M859" s="111">
        <f t="shared" si="413"/>
        <v>0</v>
      </c>
      <c r="N859" s="110"/>
      <c r="O859" s="110"/>
      <c r="P859" s="110"/>
      <c r="Q859" s="111">
        <f t="shared" si="414"/>
        <v>0</v>
      </c>
      <c r="R859" s="110"/>
      <c r="S859" s="110"/>
      <c r="T859" s="110"/>
      <c r="U859" s="111">
        <f t="shared" si="415"/>
        <v>0</v>
      </c>
      <c r="V859" s="111">
        <f t="shared" si="416"/>
        <v>0</v>
      </c>
      <c r="W859" s="111">
        <f t="shared" si="406"/>
        <v>0</v>
      </c>
      <c r="X859" s="179">
        <f t="shared" si="407"/>
        <v>0</v>
      </c>
    </row>
    <row r="860" spans="1:24" s="8" customFormat="1" hidden="1">
      <c r="A860" s="17">
        <f t="shared" si="404"/>
        <v>3</v>
      </c>
      <c r="B860" s="28"/>
      <c r="C860" s="74" t="s">
        <v>405</v>
      </c>
      <c r="D860" s="82"/>
      <c r="E860" s="109">
        <f>SUBTOTAL(9,E861:E863)</f>
        <v>0</v>
      </c>
      <c r="F860" s="109">
        <f t="shared" ref="F860:U860" si="417">SUBTOTAL(9,F861:F863)</f>
        <v>0</v>
      </c>
      <c r="G860" s="109">
        <f t="shared" si="417"/>
        <v>0</v>
      </c>
      <c r="H860" s="109">
        <f t="shared" si="417"/>
        <v>0</v>
      </c>
      <c r="I860" s="109">
        <f t="shared" si="417"/>
        <v>0</v>
      </c>
      <c r="J860" s="109">
        <f t="shared" si="417"/>
        <v>0</v>
      </c>
      <c r="K860" s="109">
        <f t="shared" si="417"/>
        <v>0</v>
      </c>
      <c r="L860" s="109">
        <f t="shared" si="417"/>
        <v>0</v>
      </c>
      <c r="M860" s="109">
        <f t="shared" si="417"/>
        <v>0</v>
      </c>
      <c r="N860" s="109">
        <f t="shared" si="417"/>
        <v>0</v>
      </c>
      <c r="O860" s="109">
        <f t="shared" si="417"/>
        <v>0</v>
      </c>
      <c r="P860" s="109">
        <f t="shared" si="417"/>
        <v>0</v>
      </c>
      <c r="Q860" s="109">
        <f t="shared" si="417"/>
        <v>0</v>
      </c>
      <c r="R860" s="109">
        <f t="shared" si="417"/>
        <v>0</v>
      </c>
      <c r="S860" s="109">
        <f t="shared" si="417"/>
        <v>0</v>
      </c>
      <c r="T860" s="109">
        <f t="shared" si="417"/>
        <v>0</v>
      </c>
      <c r="U860" s="109">
        <f t="shared" si="417"/>
        <v>0</v>
      </c>
      <c r="V860" s="109">
        <f>SUBTOTAL(9,V861:V863)</f>
        <v>0</v>
      </c>
      <c r="W860" s="112">
        <f t="shared" si="406"/>
        <v>0</v>
      </c>
      <c r="X860" s="179">
        <f t="shared" si="407"/>
        <v>0</v>
      </c>
    </row>
    <row r="861" spans="1:24" s="8" customFormat="1" hidden="1">
      <c r="A861" s="17">
        <f t="shared" si="404"/>
        <v>3</v>
      </c>
      <c r="B861" s="69"/>
      <c r="C861" s="102" t="s">
        <v>406</v>
      </c>
      <c r="D861" s="70" t="s">
        <v>118</v>
      </c>
      <c r="E861" s="110"/>
      <c r="F861" s="110"/>
      <c r="G861" s="110"/>
      <c r="H861" s="110"/>
      <c r="I861" s="111">
        <f t="shared" si="412"/>
        <v>0</v>
      </c>
      <c r="J861" s="110"/>
      <c r="K861" s="110"/>
      <c r="L861" s="110"/>
      <c r="M861" s="111">
        <f t="shared" si="413"/>
        <v>0</v>
      </c>
      <c r="N861" s="110"/>
      <c r="O861" s="110"/>
      <c r="P861" s="110"/>
      <c r="Q861" s="111">
        <f t="shared" si="414"/>
        <v>0</v>
      </c>
      <c r="R861" s="110"/>
      <c r="S861" s="110"/>
      <c r="T861" s="110"/>
      <c r="U861" s="111">
        <f t="shared" si="415"/>
        <v>0</v>
      </c>
      <c r="V861" s="111">
        <f>I861+M861+Q861+U861</f>
        <v>0</v>
      </c>
      <c r="W861" s="111">
        <f t="shared" si="406"/>
        <v>0</v>
      </c>
      <c r="X861" s="179">
        <f t="shared" si="407"/>
        <v>0</v>
      </c>
    </row>
    <row r="862" spans="1:24" s="8" customFormat="1" hidden="1">
      <c r="A862" s="17">
        <f t="shared" si="404"/>
        <v>3</v>
      </c>
      <c r="B862" s="69"/>
      <c r="C862" s="188" t="s">
        <v>428</v>
      </c>
      <c r="D862" s="189" t="s">
        <v>429</v>
      </c>
      <c r="E862" s="110"/>
      <c r="F862" s="110"/>
      <c r="G862" s="110"/>
      <c r="H862" s="110"/>
      <c r="I862" s="111">
        <f t="shared" si="412"/>
        <v>0</v>
      </c>
      <c r="J862" s="110"/>
      <c r="K862" s="110"/>
      <c r="L862" s="110"/>
      <c r="M862" s="111">
        <f t="shared" si="413"/>
        <v>0</v>
      </c>
      <c r="N862" s="110"/>
      <c r="O862" s="110"/>
      <c r="P862" s="110"/>
      <c r="Q862" s="111">
        <f t="shared" si="414"/>
        <v>0</v>
      </c>
      <c r="R862" s="110"/>
      <c r="S862" s="110"/>
      <c r="T862" s="110"/>
      <c r="U862" s="111">
        <f t="shared" si="415"/>
        <v>0</v>
      </c>
      <c r="V862" s="111">
        <f>I862+M862+Q862+U862</f>
        <v>0</v>
      </c>
      <c r="W862" s="111">
        <f t="shared" si="406"/>
        <v>0</v>
      </c>
      <c r="X862" s="179">
        <f t="shared" si="407"/>
        <v>0</v>
      </c>
    </row>
    <row r="863" spans="1:24" s="8" customFormat="1" ht="25.5" hidden="1">
      <c r="A863" s="17">
        <f t="shared" si="404"/>
        <v>3</v>
      </c>
      <c r="B863" s="69"/>
      <c r="C863" s="102" t="s">
        <v>427</v>
      </c>
      <c r="D863" s="71" t="s">
        <v>26</v>
      </c>
      <c r="E863" s="110"/>
      <c r="F863" s="110"/>
      <c r="G863" s="110"/>
      <c r="H863" s="110"/>
      <c r="I863" s="111">
        <f t="shared" si="412"/>
        <v>0</v>
      </c>
      <c r="J863" s="110"/>
      <c r="K863" s="110"/>
      <c r="L863" s="110"/>
      <c r="M863" s="111">
        <f t="shared" si="413"/>
        <v>0</v>
      </c>
      <c r="N863" s="110"/>
      <c r="O863" s="110"/>
      <c r="P863" s="110"/>
      <c r="Q863" s="111">
        <f t="shared" si="414"/>
        <v>0</v>
      </c>
      <c r="R863" s="110"/>
      <c r="S863" s="110"/>
      <c r="T863" s="110"/>
      <c r="U863" s="111">
        <f t="shared" si="415"/>
        <v>0</v>
      </c>
      <c r="V863" s="111">
        <f>I863+M863+Q863+U863</f>
        <v>0</v>
      </c>
      <c r="W863" s="111">
        <f t="shared" si="406"/>
        <v>0</v>
      </c>
      <c r="X863" s="179">
        <f t="shared" si="407"/>
        <v>0</v>
      </c>
    </row>
    <row r="864" spans="1:24" s="8" customFormat="1" ht="25.5" hidden="1">
      <c r="A864" s="17">
        <f t="shared" si="404"/>
        <v>3</v>
      </c>
      <c r="B864" s="69"/>
      <c r="C864" s="74" t="s">
        <v>117</v>
      </c>
      <c r="D864" s="71" t="s">
        <v>27</v>
      </c>
      <c r="E864" s="110"/>
      <c r="F864" s="110"/>
      <c r="G864" s="110"/>
      <c r="H864" s="110"/>
      <c r="I864" s="111">
        <f t="shared" si="412"/>
        <v>0</v>
      </c>
      <c r="J864" s="110"/>
      <c r="K864" s="110"/>
      <c r="L864" s="110"/>
      <c r="M864" s="111">
        <f t="shared" si="413"/>
        <v>0</v>
      </c>
      <c r="N864" s="110"/>
      <c r="O864" s="110"/>
      <c r="P864" s="110"/>
      <c r="Q864" s="111">
        <f t="shared" si="414"/>
        <v>0</v>
      </c>
      <c r="R864" s="110"/>
      <c r="S864" s="110"/>
      <c r="T864" s="110"/>
      <c r="U864" s="111">
        <f t="shared" si="415"/>
        <v>0</v>
      </c>
      <c r="V864" s="111">
        <f>I864+M864+Q864+U864</f>
        <v>0</v>
      </c>
      <c r="W864" s="111">
        <f t="shared" si="406"/>
        <v>0</v>
      </c>
      <c r="X864" s="179">
        <f t="shared" si="407"/>
        <v>0</v>
      </c>
    </row>
    <row r="865" spans="1:24" s="8" customFormat="1" hidden="1">
      <c r="A865" s="17">
        <f t="shared" si="404"/>
        <v>3</v>
      </c>
      <c r="B865" s="27" t="s">
        <v>14</v>
      </c>
      <c r="C865" s="75" t="s">
        <v>279</v>
      </c>
      <c r="D865" s="71" t="s">
        <v>216</v>
      </c>
      <c r="E865" s="109">
        <f>SUBTOTAL(9,E866:E867)</f>
        <v>0</v>
      </c>
      <c r="F865" s="109">
        <f t="shared" ref="F865:U865" si="418">SUBTOTAL(9,F866:F867)</f>
        <v>0</v>
      </c>
      <c r="G865" s="109">
        <f t="shared" si="418"/>
        <v>0</v>
      </c>
      <c r="H865" s="109">
        <f t="shared" si="418"/>
        <v>0</v>
      </c>
      <c r="I865" s="109">
        <f t="shared" si="418"/>
        <v>0</v>
      </c>
      <c r="J865" s="109">
        <f t="shared" si="418"/>
        <v>0</v>
      </c>
      <c r="K865" s="109">
        <f t="shared" si="418"/>
        <v>0</v>
      </c>
      <c r="L865" s="109">
        <f t="shared" si="418"/>
        <v>0</v>
      </c>
      <c r="M865" s="109">
        <f t="shared" si="418"/>
        <v>0</v>
      </c>
      <c r="N865" s="109">
        <f t="shared" si="418"/>
        <v>0</v>
      </c>
      <c r="O865" s="109">
        <f t="shared" si="418"/>
        <v>0</v>
      </c>
      <c r="P865" s="109">
        <f t="shared" si="418"/>
        <v>0</v>
      </c>
      <c r="Q865" s="109">
        <f t="shared" si="418"/>
        <v>0</v>
      </c>
      <c r="R865" s="109">
        <f t="shared" si="418"/>
        <v>0</v>
      </c>
      <c r="S865" s="109">
        <f t="shared" si="418"/>
        <v>0</v>
      </c>
      <c r="T865" s="109">
        <f t="shared" si="418"/>
        <v>0</v>
      </c>
      <c r="U865" s="109">
        <f t="shared" si="418"/>
        <v>0</v>
      </c>
      <c r="V865" s="109">
        <f>SUBTOTAL(9,V866:V867)</f>
        <v>0</v>
      </c>
      <c r="W865" s="112">
        <f t="shared" si="406"/>
        <v>0</v>
      </c>
      <c r="X865" s="179">
        <f t="shared" si="407"/>
        <v>0</v>
      </c>
    </row>
    <row r="866" spans="1:24" s="8" customFormat="1" hidden="1">
      <c r="A866" s="17">
        <f t="shared" si="404"/>
        <v>3</v>
      </c>
      <c r="B866" s="69"/>
      <c r="C866" s="73" t="s">
        <v>305</v>
      </c>
      <c r="D866" s="70" t="s">
        <v>306</v>
      </c>
      <c r="E866" s="110"/>
      <c r="F866" s="110"/>
      <c r="G866" s="110"/>
      <c r="H866" s="110"/>
      <c r="I866" s="111">
        <f>SUM(F866:H866)</f>
        <v>0</v>
      </c>
      <c r="J866" s="110"/>
      <c r="K866" s="110"/>
      <c r="L866" s="110"/>
      <c r="M866" s="111">
        <f>SUM(J866:L866)</f>
        <v>0</v>
      </c>
      <c r="N866" s="110"/>
      <c r="O866" s="110"/>
      <c r="P866" s="110"/>
      <c r="Q866" s="111">
        <f>SUM(N866:P866)</f>
        <v>0</v>
      </c>
      <c r="R866" s="110"/>
      <c r="S866" s="110"/>
      <c r="T866" s="110"/>
      <c r="U866" s="111">
        <f>SUM(R866:T866)</f>
        <v>0</v>
      </c>
      <c r="V866" s="111">
        <f>I866+M866+Q866+U866</f>
        <v>0</v>
      </c>
      <c r="W866" s="111">
        <f t="shared" si="406"/>
        <v>0</v>
      </c>
      <c r="X866" s="179">
        <f t="shared" si="407"/>
        <v>0</v>
      </c>
    </row>
    <row r="867" spans="1:24" s="8" customFormat="1" hidden="1">
      <c r="A867" s="17">
        <f t="shared" si="404"/>
        <v>3</v>
      </c>
      <c r="B867" s="69"/>
      <c r="C867" s="73" t="s">
        <v>307</v>
      </c>
      <c r="D867" s="70" t="s">
        <v>308</v>
      </c>
      <c r="E867" s="110"/>
      <c r="F867" s="110"/>
      <c r="G867" s="110"/>
      <c r="H867" s="110"/>
      <c r="I867" s="111">
        <f>SUM(F867:H867)</f>
        <v>0</v>
      </c>
      <c r="J867" s="110"/>
      <c r="K867" s="110"/>
      <c r="L867" s="110"/>
      <c r="M867" s="111">
        <f>SUM(J867:L867)</f>
        <v>0</v>
      </c>
      <c r="N867" s="110"/>
      <c r="O867" s="110"/>
      <c r="P867" s="110"/>
      <c r="Q867" s="111">
        <f>SUM(N867:P867)</f>
        <v>0</v>
      </c>
      <c r="R867" s="110"/>
      <c r="S867" s="110"/>
      <c r="T867" s="110"/>
      <c r="U867" s="111">
        <f>SUM(R867:T867)</f>
        <v>0</v>
      </c>
      <c r="V867" s="111">
        <f>I867+M867+Q867+U867</f>
        <v>0</v>
      </c>
      <c r="W867" s="111">
        <f t="shared" si="406"/>
        <v>0</v>
      </c>
      <c r="X867" s="179">
        <f t="shared" si="407"/>
        <v>0</v>
      </c>
    </row>
    <row r="868" spans="1:24" s="8" customFormat="1" hidden="1">
      <c r="A868" s="17">
        <f t="shared" si="404"/>
        <v>3</v>
      </c>
      <c r="B868" s="27" t="s">
        <v>25</v>
      </c>
      <c r="C868" s="75" t="s">
        <v>119</v>
      </c>
      <c r="D868" s="71"/>
      <c r="E868" s="109">
        <f>SUBTOTAL(9,E869:E873)</f>
        <v>0</v>
      </c>
      <c r="F868" s="109">
        <f t="shared" ref="F868:U868" si="419">SUBTOTAL(9,F869:F873)</f>
        <v>0</v>
      </c>
      <c r="G868" s="109">
        <f t="shared" si="419"/>
        <v>0</v>
      </c>
      <c r="H868" s="109">
        <f t="shared" si="419"/>
        <v>0</v>
      </c>
      <c r="I868" s="109">
        <f t="shared" si="419"/>
        <v>0</v>
      </c>
      <c r="J868" s="109">
        <f t="shared" si="419"/>
        <v>0</v>
      </c>
      <c r="K868" s="109">
        <f t="shared" si="419"/>
        <v>0</v>
      </c>
      <c r="L868" s="109">
        <f t="shared" si="419"/>
        <v>0</v>
      </c>
      <c r="M868" s="109">
        <f t="shared" si="419"/>
        <v>0</v>
      </c>
      <c r="N868" s="109">
        <f t="shared" si="419"/>
        <v>0</v>
      </c>
      <c r="O868" s="109">
        <f t="shared" si="419"/>
        <v>0</v>
      </c>
      <c r="P868" s="109">
        <f t="shared" si="419"/>
        <v>0</v>
      </c>
      <c r="Q868" s="109">
        <f t="shared" si="419"/>
        <v>0</v>
      </c>
      <c r="R868" s="109">
        <f t="shared" si="419"/>
        <v>0</v>
      </c>
      <c r="S868" s="109">
        <f t="shared" si="419"/>
        <v>0</v>
      </c>
      <c r="T868" s="109">
        <f t="shared" si="419"/>
        <v>0</v>
      </c>
      <c r="U868" s="109">
        <f t="shared" si="419"/>
        <v>0</v>
      </c>
      <c r="V868" s="109">
        <f>SUBTOTAL(9,V869:V873)</f>
        <v>0</v>
      </c>
      <c r="W868" s="112">
        <f t="shared" si="406"/>
        <v>0</v>
      </c>
      <c r="X868" s="179">
        <f t="shared" si="407"/>
        <v>0</v>
      </c>
    </row>
    <row r="869" spans="1:24" s="8" customFormat="1" hidden="1">
      <c r="A869" s="17">
        <f t="shared" si="404"/>
        <v>3</v>
      </c>
      <c r="B869" s="69"/>
      <c r="C869" s="73" t="s">
        <v>180</v>
      </c>
      <c r="D869" s="70" t="s">
        <v>181</v>
      </c>
      <c r="E869" s="110"/>
      <c r="F869" s="110"/>
      <c r="G869" s="110"/>
      <c r="H869" s="110"/>
      <c r="I869" s="111">
        <f>SUM(F869:H869)</f>
        <v>0</v>
      </c>
      <c r="J869" s="110"/>
      <c r="K869" s="110"/>
      <c r="L869" s="110"/>
      <c r="M869" s="111">
        <f>SUM(J869:L869)</f>
        <v>0</v>
      </c>
      <c r="N869" s="110"/>
      <c r="O869" s="110"/>
      <c r="P869" s="110"/>
      <c r="Q869" s="111">
        <f>SUM(N869:P869)</f>
        <v>0</v>
      </c>
      <c r="R869" s="110"/>
      <c r="S869" s="110"/>
      <c r="T869" s="110"/>
      <c r="U869" s="111">
        <f>SUM(R869:T869)</f>
        <v>0</v>
      </c>
      <c r="V869" s="111">
        <f>I869+M869+Q869+U869</f>
        <v>0</v>
      </c>
      <c r="W869" s="111">
        <f t="shared" si="406"/>
        <v>0</v>
      </c>
      <c r="X869" s="179">
        <f t="shared" si="407"/>
        <v>0</v>
      </c>
    </row>
    <row r="870" spans="1:24" s="8" customFormat="1" hidden="1">
      <c r="A870" s="17">
        <f t="shared" si="404"/>
        <v>3</v>
      </c>
      <c r="B870" s="69"/>
      <c r="C870" s="73" t="s">
        <v>182</v>
      </c>
      <c r="D870" s="70" t="s">
        <v>183</v>
      </c>
      <c r="E870" s="110"/>
      <c r="F870" s="110"/>
      <c r="G870" s="110"/>
      <c r="H870" s="110"/>
      <c r="I870" s="111">
        <f>SUM(F870:H870)</f>
        <v>0</v>
      </c>
      <c r="J870" s="110"/>
      <c r="K870" s="110"/>
      <c r="L870" s="110"/>
      <c r="M870" s="111">
        <f>SUM(J870:L870)</f>
        <v>0</v>
      </c>
      <c r="N870" s="110"/>
      <c r="O870" s="110"/>
      <c r="P870" s="110"/>
      <c r="Q870" s="111">
        <f>SUM(N870:P870)</f>
        <v>0</v>
      </c>
      <c r="R870" s="110"/>
      <c r="S870" s="110"/>
      <c r="T870" s="110"/>
      <c r="U870" s="111">
        <f>SUM(R870:T870)</f>
        <v>0</v>
      </c>
      <c r="V870" s="111">
        <f>I870+M870+Q870+U870</f>
        <v>0</v>
      </c>
      <c r="W870" s="111">
        <f t="shared" si="406"/>
        <v>0</v>
      </c>
      <c r="X870" s="179">
        <f t="shared" si="407"/>
        <v>0</v>
      </c>
    </row>
    <row r="871" spans="1:24" s="8" customFormat="1" hidden="1">
      <c r="A871" s="17">
        <f t="shared" si="404"/>
        <v>3</v>
      </c>
      <c r="B871" s="69"/>
      <c r="C871" s="73" t="s">
        <v>184</v>
      </c>
      <c r="D871" s="70" t="s">
        <v>185</v>
      </c>
      <c r="E871" s="110"/>
      <c r="F871" s="110"/>
      <c r="G871" s="110"/>
      <c r="H871" s="110"/>
      <c r="I871" s="111">
        <f>SUM(F871:H871)</f>
        <v>0</v>
      </c>
      <c r="J871" s="110"/>
      <c r="K871" s="110"/>
      <c r="L871" s="110"/>
      <c r="M871" s="111">
        <f>SUM(J871:L871)</f>
        <v>0</v>
      </c>
      <c r="N871" s="110"/>
      <c r="O871" s="110"/>
      <c r="P871" s="110"/>
      <c r="Q871" s="111">
        <f>SUM(N871:P871)</f>
        <v>0</v>
      </c>
      <c r="R871" s="110"/>
      <c r="S871" s="110"/>
      <c r="T871" s="110"/>
      <c r="U871" s="111">
        <f>SUM(R871:T871)</f>
        <v>0</v>
      </c>
      <c r="V871" s="111">
        <f>I871+M871+Q871+U871</f>
        <v>0</v>
      </c>
      <c r="W871" s="111">
        <f t="shared" si="406"/>
        <v>0</v>
      </c>
      <c r="X871" s="179">
        <f t="shared" si="407"/>
        <v>0</v>
      </c>
    </row>
    <row r="872" spans="1:24" s="8" customFormat="1" hidden="1">
      <c r="A872" s="17">
        <f t="shared" si="404"/>
        <v>3</v>
      </c>
      <c r="B872" s="69"/>
      <c r="C872" s="73" t="s">
        <v>186</v>
      </c>
      <c r="D872" s="70" t="s">
        <v>187</v>
      </c>
      <c r="E872" s="110"/>
      <c r="F872" s="110"/>
      <c r="G872" s="110"/>
      <c r="H872" s="110"/>
      <c r="I872" s="111">
        <f>SUM(F872:H872)</f>
        <v>0</v>
      </c>
      <c r="J872" s="110"/>
      <c r="K872" s="110"/>
      <c r="L872" s="110"/>
      <c r="M872" s="111">
        <f>SUM(J872:L872)</f>
        <v>0</v>
      </c>
      <c r="N872" s="110"/>
      <c r="O872" s="110"/>
      <c r="P872" s="110"/>
      <c r="Q872" s="111">
        <f>SUM(N872:P872)</f>
        <v>0</v>
      </c>
      <c r="R872" s="110"/>
      <c r="S872" s="110"/>
      <c r="T872" s="110"/>
      <c r="U872" s="111">
        <f>SUM(R872:T872)</f>
        <v>0</v>
      </c>
      <c r="V872" s="111">
        <f>I872+M872+Q872+U872</f>
        <v>0</v>
      </c>
      <c r="W872" s="111">
        <f t="shared" si="406"/>
        <v>0</v>
      </c>
      <c r="X872" s="179">
        <f t="shared" si="407"/>
        <v>0</v>
      </c>
    </row>
    <row r="873" spans="1:24" s="8" customFormat="1" hidden="1">
      <c r="A873" s="17">
        <f t="shared" si="404"/>
        <v>3</v>
      </c>
      <c r="B873" s="69"/>
      <c r="C873" s="73" t="s">
        <v>29</v>
      </c>
      <c r="D873" s="70" t="s">
        <v>115</v>
      </c>
      <c r="E873" s="110"/>
      <c r="F873" s="110"/>
      <c r="G873" s="110"/>
      <c r="H873" s="110"/>
      <c r="I873" s="111">
        <f>SUM(F873:H873)</f>
        <v>0</v>
      </c>
      <c r="J873" s="110"/>
      <c r="K873" s="110"/>
      <c r="L873" s="110"/>
      <c r="M873" s="111">
        <f>SUM(J873:L873)</f>
        <v>0</v>
      </c>
      <c r="N873" s="110"/>
      <c r="O873" s="110"/>
      <c r="P873" s="110"/>
      <c r="Q873" s="111">
        <f>SUM(N873:P873)</f>
        <v>0</v>
      </c>
      <c r="R873" s="110"/>
      <c r="S873" s="110"/>
      <c r="T873" s="110"/>
      <c r="U873" s="111">
        <f>SUM(R873:T873)</f>
        <v>0</v>
      </c>
      <c r="V873" s="111">
        <f>I873+M873+Q873+U873</f>
        <v>0</v>
      </c>
      <c r="W873" s="111">
        <f t="shared" si="406"/>
        <v>0</v>
      </c>
      <c r="X873" s="179">
        <f t="shared" si="407"/>
        <v>0</v>
      </c>
    </row>
    <row r="874" spans="1:24" s="8" customFormat="1" hidden="1">
      <c r="A874" s="92">
        <f>A875</f>
        <v>3</v>
      </c>
      <c r="B874" s="29"/>
      <c r="C874" s="25"/>
      <c r="D874" s="30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</row>
    <row r="875" spans="1:24" s="8" customFormat="1" hidden="1">
      <c r="A875" s="177">
        <f>MIN(A876:A882)</f>
        <v>3</v>
      </c>
      <c r="B875" s="29"/>
      <c r="C875" s="78" t="s">
        <v>123</v>
      </c>
      <c r="D875" s="30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</row>
    <row r="876" spans="1:24" s="8" customFormat="1" hidden="1">
      <c r="A876" s="17">
        <f t="shared" ref="A876:A882" si="420">IF(MAX(E876:Y876)=0,IF(MIN(E876:Y876)=0,3,2),2)</f>
        <v>3</v>
      </c>
      <c r="B876" s="29"/>
      <c r="C876" s="25" t="s">
        <v>121</v>
      </c>
      <c r="D876" s="70"/>
      <c r="E876" s="112">
        <f>SUM(E877:E878)</f>
        <v>0</v>
      </c>
      <c r="F876" s="112">
        <f t="shared" ref="F876:U876" si="421">SUM(F877:F878)</f>
        <v>0</v>
      </c>
      <c r="G876" s="112">
        <f t="shared" si="421"/>
        <v>0</v>
      </c>
      <c r="H876" s="112">
        <f t="shared" si="421"/>
        <v>0</v>
      </c>
      <c r="I876" s="112">
        <f t="shared" si="421"/>
        <v>0</v>
      </c>
      <c r="J876" s="112">
        <f t="shared" si="421"/>
        <v>0</v>
      </c>
      <c r="K876" s="112">
        <f t="shared" si="421"/>
        <v>0</v>
      </c>
      <c r="L876" s="112">
        <f t="shared" si="421"/>
        <v>0</v>
      </c>
      <c r="M876" s="112">
        <f t="shared" si="421"/>
        <v>0</v>
      </c>
      <c r="N876" s="112">
        <f t="shared" si="421"/>
        <v>0</v>
      </c>
      <c r="O876" s="112">
        <f t="shared" si="421"/>
        <v>0</v>
      </c>
      <c r="P876" s="112">
        <f t="shared" si="421"/>
        <v>0</v>
      </c>
      <c r="Q876" s="112">
        <f t="shared" si="421"/>
        <v>0</v>
      </c>
      <c r="R876" s="112">
        <f t="shared" si="421"/>
        <v>0</v>
      </c>
      <c r="S876" s="112">
        <f t="shared" si="421"/>
        <v>0</v>
      </c>
      <c r="T876" s="112">
        <f t="shared" si="421"/>
        <v>0</v>
      </c>
      <c r="U876" s="112">
        <f t="shared" si="421"/>
        <v>0</v>
      </c>
      <c r="V876" s="112">
        <f>SUM(V877:V878)</f>
        <v>0</v>
      </c>
      <c r="W876" s="112"/>
      <c r="X876" s="179"/>
    </row>
    <row r="877" spans="1:24" s="8" customFormat="1" hidden="1">
      <c r="A877" s="17">
        <f t="shared" si="420"/>
        <v>3</v>
      </c>
      <c r="B877" s="29"/>
      <c r="C877" s="101" t="s">
        <v>190</v>
      </c>
      <c r="D877" s="70"/>
      <c r="E877" s="110"/>
      <c r="F877" s="110"/>
      <c r="G877" s="110"/>
      <c r="H877" s="110"/>
      <c r="I877" s="180">
        <f>H877</f>
        <v>0</v>
      </c>
      <c r="J877" s="110"/>
      <c r="K877" s="110"/>
      <c r="L877" s="110"/>
      <c r="M877" s="180">
        <f>L877</f>
        <v>0</v>
      </c>
      <c r="N877" s="110"/>
      <c r="O877" s="110"/>
      <c r="P877" s="110"/>
      <c r="Q877" s="180">
        <f>P877</f>
        <v>0</v>
      </c>
      <c r="R877" s="110"/>
      <c r="S877" s="110"/>
      <c r="T877" s="110"/>
      <c r="U877" s="180">
        <f>T877</f>
        <v>0</v>
      </c>
      <c r="V877" s="180">
        <f>U877</f>
        <v>0</v>
      </c>
      <c r="W877" s="109"/>
      <c r="X877" s="179"/>
    </row>
    <row r="878" spans="1:24" s="8" customFormat="1" hidden="1">
      <c r="A878" s="17">
        <f t="shared" si="420"/>
        <v>3</v>
      </c>
      <c r="B878" s="29"/>
      <c r="C878" s="101" t="s">
        <v>191</v>
      </c>
      <c r="D878" s="70"/>
      <c r="E878" s="110"/>
      <c r="F878" s="110"/>
      <c r="G878" s="110"/>
      <c r="H878" s="110"/>
      <c r="I878" s="180">
        <f>H878</f>
        <v>0</v>
      </c>
      <c r="J878" s="110"/>
      <c r="K878" s="110"/>
      <c r="L878" s="110"/>
      <c r="M878" s="180">
        <f>L878</f>
        <v>0</v>
      </c>
      <c r="N878" s="110"/>
      <c r="O878" s="110"/>
      <c r="P878" s="110"/>
      <c r="Q878" s="180">
        <f>P878</f>
        <v>0</v>
      </c>
      <c r="R878" s="110"/>
      <c r="S878" s="110"/>
      <c r="T878" s="110"/>
      <c r="U878" s="180">
        <f>T878</f>
        <v>0</v>
      </c>
      <c r="V878" s="180">
        <f>U878</f>
        <v>0</v>
      </c>
      <c r="W878" s="109"/>
      <c r="X878" s="179"/>
    </row>
    <row r="879" spans="1:24" s="8" customFormat="1" hidden="1">
      <c r="A879" s="17">
        <f t="shared" si="420"/>
        <v>3</v>
      </c>
      <c r="B879" s="29"/>
      <c r="C879" s="25" t="s">
        <v>122</v>
      </c>
      <c r="D879" s="70"/>
      <c r="E879" s="112">
        <f>SUM(E880:E881)</f>
        <v>0</v>
      </c>
      <c r="F879" s="112">
        <f t="shared" ref="F879:U879" si="422">SUM(F880:F881)</f>
        <v>0</v>
      </c>
      <c r="G879" s="112">
        <f t="shared" si="422"/>
        <v>0</v>
      </c>
      <c r="H879" s="112">
        <f t="shared" si="422"/>
        <v>0</v>
      </c>
      <c r="I879" s="112">
        <f t="shared" si="422"/>
        <v>0</v>
      </c>
      <c r="J879" s="112">
        <f t="shared" si="422"/>
        <v>0</v>
      </c>
      <c r="K879" s="112">
        <f t="shared" si="422"/>
        <v>0</v>
      </c>
      <c r="L879" s="112">
        <f t="shared" si="422"/>
        <v>0</v>
      </c>
      <c r="M879" s="112">
        <f t="shared" si="422"/>
        <v>0</v>
      </c>
      <c r="N879" s="112">
        <f t="shared" si="422"/>
        <v>0</v>
      </c>
      <c r="O879" s="112">
        <f t="shared" si="422"/>
        <v>0</v>
      </c>
      <c r="P879" s="112">
        <f t="shared" si="422"/>
        <v>0</v>
      </c>
      <c r="Q879" s="112">
        <f t="shared" si="422"/>
        <v>0</v>
      </c>
      <c r="R879" s="112">
        <f t="shared" si="422"/>
        <v>0</v>
      </c>
      <c r="S879" s="112">
        <f t="shared" si="422"/>
        <v>0</v>
      </c>
      <c r="T879" s="112">
        <f t="shared" si="422"/>
        <v>0</v>
      </c>
      <c r="U879" s="112">
        <f t="shared" si="422"/>
        <v>0</v>
      </c>
      <c r="V879" s="112">
        <f>SUM(V880:V881)</f>
        <v>0</v>
      </c>
      <c r="W879" s="112"/>
      <c r="X879" s="179"/>
    </row>
    <row r="880" spans="1:24" s="8" customFormat="1" hidden="1">
      <c r="A880" s="17">
        <f t="shared" si="420"/>
        <v>3</v>
      </c>
      <c r="B880" s="29"/>
      <c r="C880" s="52" t="s">
        <v>198</v>
      </c>
      <c r="D880" s="70"/>
      <c r="E880" s="110"/>
      <c r="F880" s="110"/>
      <c r="G880" s="110"/>
      <c r="H880" s="110"/>
      <c r="I880" s="180">
        <f>ROUND(SUM(F880:H880)/3,0)</f>
        <v>0</v>
      </c>
      <c r="J880" s="110"/>
      <c r="K880" s="110"/>
      <c r="L880" s="110"/>
      <c r="M880" s="180">
        <f>ROUND(SUM(J880:L880)/3,0)</f>
        <v>0</v>
      </c>
      <c r="N880" s="110"/>
      <c r="O880" s="110"/>
      <c r="P880" s="110"/>
      <c r="Q880" s="180">
        <f>ROUND(SUM(N880:P880)/3,0)</f>
        <v>0</v>
      </c>
      <c r="R880" s="110"/>
      <c r="S880" s="110"/>
      <c r="T880" s="110"/>
      <c r="U880" s="180">
        <f>ROUND(SUM(R880:T880)/3,0)</f>
        <v>0</v>
      </c>
      <c r="V880" s="180">
        <f>ROUND(SUM(F880:H880,J880:L880,N880:P880,R880:T880)/12,0)</f>
        <v>0</v>
      </c>
      <c r="W880" s="109"/>
      <c r="X880" s="179"/>
    </row>
    <row r="881" spans="1:24" s="8" customFormat="1" hidden="1">
      <c r="A881" s="17">
        <f t="shared" si="420"/>
        <v>3</v>
      </c>
      <c r="B881" s="29"/>
      <c r="C881" s="52" t="s">
        <v>199</v>
      </c>
      <c r="D881" s="70"/>
      <c r="E881" s="110"/>
      <c r="F881" s="110"/>
      <c r="G881" s="110"/>
      <c r="H881" s="110"/>
      <c r="I881" s="180">
        <f>ROUND(SUM(F881:H881)/3,0)</f>
        <v>0</v>
      </c>
      <c r="J881" s="110"/>
      <c r="K881" s="110"/>
      <c r="L881" s="110"/>
      <c r="M881" s="180">
        <f>ROUND(SUM(J881:L881)/3,0)</f>
        <v>0</v>
      </c>
      <c r="N881" s="110"/>
      <c r="O881" s="110"/>
      <c r="P881" s="110"/>
      <c r="Q881" s="180">
        <f>ROUND(SUM(N881:P881)/3,0)</f>
        <v>0</v>
      </c>
      <c r="R881" s="110"/>
      <c r="S881" s="110"/>
      <c r="T881" s="110"/>
      <c r="U881" s="180">
        <f>ROUND(SUM(R881:T881)/3,0)</f>
        <v>0</v>
      </c>
      <c r="V881" s="180">
        <f>ROUND(SUM(F881:H881,J881:L881,N881:P881,R881:T881)/12,0)</f>
        <v>0</v>
      </c>
      <c r="W881" s="109"/>
      <c r="X881" s="179"/>
    </row>
    <row r="882" spans="1:24" s="8" customFormat="1" hidden="1">
      <c r="A882" s="17">
        <f t="shared" si="420"/>
        <v>3</v>
      </c>
      <c r="B882" s="29"/>
      <c r="C882" s="24" t="s">
        <v>192</v>
      </c>
      <c r="D882" s="70"/>
      <c r="E882" s="109">
        <f>IF(E879=0,0,E846/E879)</f>
        <v>0</v>
      </c>
      <c r="F882" s="109">
        <f t="shared" ref="F882:U882" si="423">IF(F879=0,0,F846/F879)</f>
        <v>0</v>
      </c>
      <c r="G882" s="109">
        <f t="shared" si="423"/>
        <v>0</v>
      </c>
      <c r="H882" s="109">
        <f t="shared" si="423"/>
        <v>0</v>
      </c>
      <c r="I882" s="109">
        <f t="shared" si="423"/>
        <v>0</v>
      </c>
      <c r="J882" s="109">
        <f t="shared" si="423"/>
        <v>0</v>
      </c>
      <c r="K882" s="109">
        <f t="shared" si="423"/>
        <v>0</v>
      </c>
      <c r="L882" s="109">
        <f t="shared" si="423"/>
        <v>0</v>
      </c>
      <c r="M882" s="109">
        <f t="shared" si="423"/>
        <v>0</v>
      </c>
      <c r="N882" s="109">
        <f t="shared" si="423"/>
        <v>0</v>
      </c>
      <c r="O882" s="109">
        <f t="shared" si="423"/>
        <v>0</v>
      </c>
      <c r="P882" s="109">
        <f t="shared" si="423"/>
        <v>0</v>
      </c>
      <c r="Q882" s="109">
        <f t="shared" si="423"/>
        <v>0</v>
      </c>
      <c r="R882" s="109">
        <f t="shared" si="423"/>
        <v>0</v>
      </c>
      <c r="S882" s="109">
        <f t="shared" si="423"/>
        <v>0</v>
      </c>
      <c r="T882" s="109">
        <f t="shared" si="423"/>
        <v>0</v>
      </c>
      <c r="U882" s="109">
        <f t="shared" si="423"/>
        <v>0</v>
      </c>
      <c r="V882" s="109">
        <f>IF(V879=0,0,V846/V879)</f>
        <v>0</v>
      </c>
      <c r="W882" s="109"/>
      <c r="X882" s="109"/>
    </row>
    <row r="883" spans="1:24" s="8" customFormat="1" hidden="1">
      <c r="A883" s="92">
        <f>A884</f>
        <v>3</v>
      </c>
      <c r="B883" s="93"/>
      <c r="C883" s="35"/>
      <c r="D883" s="53"/>
      <c r="E883" s="119"/>
      <c r="F883" s="119"/>
      <c r="G883" s="119"/>
      <c r="H883" s="119"/>
      <c r="I883" s="119"/>
      <c r="J883" s="119"/>
      <c r="K883" s="119"/>
      <c r="L883" s="119"/>
      <c r="M883" s="119"/>
      <c r="N883" s="119"/>
      <c r="O883" s="119"/>
      <c r="P883" s="119"/>
      <c r="Q883" s="119"/>
      <c r="R883" s="119"/>
      <c r="S883" s="119"/>
      <c r="T883" s="119"/>
      <c r="U883" s="119"/>
      <c r="V883" s="119"/>
      <c r="W883" s="119"/>
      <c r="X883" s="119"/>
    </row>
    <row r="884" spans="1:24" s="8" customFormat="1" hidden="1">
      <c r="A884" s="177">
        <f>MIN(A885:A924)</f>
        <v>3</v>
      </c>
      <c r="B884" s="93"/>
      <c r="C884" s="95" t="s">
        <v>160</v>
      </c>
      <c r="D884" s="53"/>
      <c r="E884" s="119"/>
      <c r="F884" s="119"/>
      <c r="G884" s="119"/>
      <c r="H884" s="119"/>
      <c r="I884" s="119"/>
      <c r="J884" s="119"/>
      <c r="K884" s="119"/>
      <c r="L884" s="119"/>
      <c r="M884" s="119"/>
      <c r="N884" s="119"/>
      <c r="O884" s="119"/>
      <c r="P884" s="119"/>
      <c r="Q884" s="119"/>
      <c r="R884" s="119"/>
      <c r="S884" s="119"/>
      <c r="T884" s="119"/>
      <c r="U884" s="119"/>
      <c r="V884" s="119"/>
      <c r="W884" s="119"/>
      <c r="X884" s="119"/>
    </row>
    <row r="885" spans="1:24" s="8" customFormat="1" hidden="1">
      <c r="A885" s="17">
        <f t="shared" ref="A885:A915" si="424">IF(MAX(E885:Y885)=0,IF(MIN(E885:Y885)=0,3,2),2)</f>
        <v>3</v>
      </c>
      <c r="B885" s="27"/>
      <c r="C885" s="81" t="s">
        <v>112</v>
      </c>
      <c r="D885" s="82"/>
      <c r="E885" s="109">
        <f>SUBTOTAL(9,E886:E915)</f>
        <v>0</v>
      </c>
      <c r="F885" s="109">
        <f t="shared" ref="F885:U885" si="425">SUBTOTAL(9,F886:F915)</f>
        <v>0</v>
      </c>
      <c r="G885" s="109">
        <f t="shared" si="425"/>
        <v>0</v>
      </c>
      <c r="H885" s="109">
        <f t="shared" si="425"/>
        <v>0</v>
      </c>
      <c r="I885" s="109">
        <f t="shared" si="425"/>
        <v>0</v>
      </c>
      <c r="J885" s="109">
        <f t="shared" si="425"/>
        <v>0</v>
      </c>
      <c r="K885" s="109">
        <f t="shared" si="425"/>
        <v>0</v>
      </c>
      <c r="L885" s="109">
        <f t="shared" si="425"/>
        <v>0</v>
      </c>
      <c r="M885" s="109">
        <f t="shared" si="425"/>
        <v>0</v>
      </c>
      <c r="N885" s="109">
        <f t="shared" si="425"/>
        <v>0</v>
      </c>
      <c r="O885" s="109">
        <f t="shared" si="425"/>
        <v>0</v>
      </c>
      <c r="P885" s="109">
        <f t="shared" si="425"/>
        <v>0</v>
      </c>
      <c r="Q885" s="109">
        <f t="shared" si="425"/>
        <v>0</v>
      </c>
      <c r="R885" s="109">
        <f t="shared" si="425"/>
        <v>0</v>
      </c>
      <c r="S885" s="109">
        <f t="shared" si="425"/>
        <v>0</v>
      </c>
      <c r="T885" s="109">
        <f t="shared" si="425"/>
        <v>0</v>
      </c>
      <c r="U885" s="109">
        <f t="shared" si="425"/>
        <v>0</v>
      </c>
      <c r="V885" s="109">
        <f>SUBTOTAL(9,V886:V915)</f>
        <v>0</v>
      </c>
      <c r="W885" s="112">
        <f t="shared" ref="W885:W915" si="426">E885-I885-M885-Q885-U885</f>
        <v>0</v>
      </c>
      <c r="X885" s="179">
        <f t="shared" ref="X885:X915" si="427">IF(E885&lt;&gt;0,V885/E885,0)</f>
        <v>0</v>
      </c>
    </row>
    <row r="886" spans="1:24" s="8" customFormat="1" hidden="1">
      <c r="A886" s="17">
        <f t="shared" si="424"/>
        <v>3</v>
      </c>
      <c r="B886" s="27" t="s">
        <v>171</v>
      </c>
      <c r="C886" s="75" t="s">
        <v>113</v>
      </c>
      <c r="D886" s="82"/>
      <c r="E886" s="109">
        <f>SUBTOTAL(9,E887:E906)</f>
        <v>0</v>
      </c>
      <c r="F886" s="109">
        <f t="shared" ref="F886:U886" si="428">SUBTOTAL(9,F887:F906)</f>
        <v>0</v>
      </c>
      <c r="G886" s="109">
        <f t="shared" si="428"/>
        <v>0</v>
      </c>
      <c r="H886" s="109">
        <f t="shared" si="428"/>
        <v>0</v>
      </c>
      <c r="I886" s="109">
        <f t="shared" si="428"/>
        <v>0</v>
      </c>
      <c r="J886" s="109">
        <f t="shared" si="428"/>
        <v>0</v>
      </c>
      <c r="K886" s="109">
        <f t="shared" si="428"/>
        <v>0</v>
      </c>
      <c r="L886" s="109">
        <f t="shared" si="428"/>
        <v>0</v>
      </c>
      <c r="M886" s="109">
        <f t="shared" si="428"/>
        <v>0</v>
      </c>
      <c r="N886" s="109">
        <f t="shared" si="428"/>
        <v>0</v>
      </c>
      <c r="O886" s="109">
        <f t="shared" si="428"/>
        <v>0</v>
      </c>
      <c r="P886" s="109">
        <f t="shared" si="428"/>
        <v>0</v>
      </c>
      <c r="Q886" s="109">
        <f t="shared" si="428"/>
        <v>0</v>
      </c>
      <c r="R886" s="109">
        <f t="shared" si="428"/>
        <v>0</v>
      </c>
      <c r="S886" s="109">
        <f t="shared" si="428"/>
        <v>0</v>
      </c>
      <c r="T886" s="109">
        <f t="shared" si="428"/>
        <v>0</v>
      </c>
      <c r="U886" s="109">
        <f t="shared" si="428"/>
        <v>0</v>
      </c>
      <c r="V886" s="109">
        <f>SUBTOTAL(9,V887:V906)</f>
        <v>0</v>
      </c>
      <c r="W886" s="112">
        <f t="shared" si="426"/>
        <v>0</v>
      </c>
      <c r="X886" s="179">
        <f t="shared" si="427"/>
        <v>0</v>
      </c>
    </row>
    <row r="887" spans="1:24" s="8" customFormat="1" hidden="1">
      <c r="A887" s="17">
        <f t="shared" si="424"/>
        <v>3</v>
      </c>
      <c r="B887" s="28"/>
      <c r="C887" s="74" t="s">
        <v>395</v>
      </c>
      <c r="D887" s="82"/>
      <c r="E887" s="109">
        <f>SUBTOTAL(9,E888:E897)</f>
        <v>0</v>
      </c>
      <c r="F887" s="109">
        <f t="shared" ref="F887:U887" si="429">SUBTOTAL(9,F888:F897)</f>
        <v>0</v>
      </c>
      <c r="G887" s="109">
        <f t="shared" si="429"/>
        <v>0</v>
      </c>
      <c r="H887" s="109">
        <f t="shared" si="429"/>
        <v>0</v>
      </c>
      <c r="I887" s="109">
        <f t="shared" si="429"/>
        <v>0</v>
      </c>
      <c r="J887" s="109">
        <f t="shared" si="429"/>
        <v>0</v>
      </c>
      <c r="K887" s="109">
        <f t="shared" si="429"/>
        <v>0</v>
      </c>
      <c r="L887" s="109">
        <f t="shared" si="429"/>
        <v>0</v>
      </c>
      <c r="M887" s="109">
        <f t="shared" si="429"/>
        <v>0</v>
      </c>
      <c r="N887" s="109">
        <f t="shared" si="429"/>
        <v>0</v>
      </c>
      <c r="O887" s="109">
        <f t="shared" si="429"/>
        <v>0</v>
      </c>
      <c r="P887" s="109">
        <f t="shared" si="429"/>
        <v>0</v>
      </c>
      <c r="Q887" s="109">
        <f t="shared" si="429"/>
        <v>0</v>
      </c>
      <c r="R887" s="109">
        <f t="shared" si="429"/>
        <v>0</v>
      </c>
      <c r="S887" s="109">
        <f t="shared" si="429"/>
        <v>0</v>
      </c>
      <c r="T887" s="109">
        <f t="shared" si="429"/>
        <v>0</v>
      </c>
      <c r="U887" s="109">
        <f t="shared" si="429"/>
        <v>0</v>
      </c>
      <c r="V887" s="109">
        <f>SUBTOTAL(9,V888:V897)</f>
        <v>0</v>
      </c>
      <c r="W887" s="112">
        <f t="shared" si="426"/>
        <v>0</v>
      </c>
      <c r="X887" s="179">
        <f t="shared" si="427"/>
        <v>0</v>
      </c>
    </row>
    <row r="888" spans="1:24" s="8" customFormat="1" ht="25.5" hidden="1">
      <c r="A888" s="17">
        <f t="shared" si="424"/>
        <v>3</v>
      </c>
      <c r="B888" s="67"/>
      <c r="C888" s="80" t="s">
        <v>142</v>
      </c>
      <c r="D888" s="58" t="s">
        <v>3</v>
      </c>
      <c r="E888" s="109">
        <f>SUBTOTAL(9,E889:E890)</f>
        <v>0</v>
      </c>
      <c r="F888" s="109">
        <f t="shared" ref="F888:U888" si="430">SUBTOTAL(9,F889:F890)</f>
        <v>0</v>
      </c>
      <c r="G888" s="109">
        <f t="shared" si="430"/>
        <v>0</v>
      </c>
      <c r="H888" s="109">
        <f t="shared" si="430"/>
        <v>0</v>
      </c>
      <c r="I888" s="109">
        <f t="shared" si="430"/>
        <v>0</v>
      </c>
      <c r="J888" s="109">
        <f t="shared" si="430"/>
        <v>0</v>
      </c>
      <c r="K888" s="109">
        <f t="shared" si="430"/>
        <v>0</v>
      </c>
      <c r="L888" s="109">
        <f t="shared" si="430"/>
        <v>0</v>
      </c>
      <c r="M888" s="109">
        <f t="shared" si="430"/>
        <v>0</v>
      </c>
      <c r="N888" s="109">
        <f t="shared" si="430"/>
        <v>0</v>
      </c>
      <c r="O888" s="109">
        <f t="shared" si="430"/>
        <v>0</v>
      </c>
      <c r="P888" s="109">
        <f t="shared" si="430"/>
        <v>0</v>
      </c>
      <c r="Q888" s="109">
        <f t="shared" si="430"/>
        <v>0</v>
      </c>
      <c r="R888" s="109">
        <f t="shared" si="430"/>
        <v>0</v>
      </c>
      <c r="S888" s="109">
        <f t="shared" si="430"/>
        <v>0</v>
      </c>
      <c r="T888" s="109">
        <f t="shared" si="430"/>
        <v>0</v>
      </c>
      <c r="U888" s="109">
        <f t="shared" si="430"/>
        <v>0</v>
      </c>
      <c r="V888" s="109">
        <f>SUBTOTAL(9,V889:V890)</f>
        <v>0</v>
      </c>
      <c r="W888" s="112">
        <f t="shared" si="426"/>
        <v>0</v>
      </c>
      <c r="X888" s="179">
        <f t="shared" si="427"/>
        <v>0</v>
      </c>
    </row>
    <row r="889" spans="1:24" s="8" customFormat="1" ht="25.5" hidden="1">
      <c r="A889" s="17">
        <f t="shared" si="424"/>
        <v>3</v>
      </c>
      <c r="B889" s="67"/>
      <c r="C889" s="134" t="s">
        <v>237</v>
      </c>
      <c r="D889" s="58" t="s">
        <v>235</v>
      </c>
      <c r="E889" s="110"/>
      <c r="F889" s="110"/>
      <c r="G889" s="110"/>
      <c r="H889" s="110"/>
      <c r="I889" s="111">
        <f>SUM(F889:H889)</f>
        <v>0</v>
      </c>
      <c r="J889" s="110"/>
      <c r="K889" s="110"/>
      <c r="L889" s="110"/>
      <c r="M889" s="111">
        <f>SUM(J889:L889)</f>
        <v>0</v>
      </c>
      <c r="N889" s="110"/>
      <c r="O889" s="110"/>
      <c r="P889" s="110"/>
      <c r="Q889" s="111">
        <f>SUM(N889:P889)</f>
        <v>0</v>
      </c>
      <c r="R889" s="110"/>
      <c r="S889" s="110"/>
      <c r="T889" s="110"/>
      <c r="U889" s="111">
        <f>SUM(R889:T889)</f>
        <v>0</v>
      </c>
      <c r="V889" s="111">
        <f>I889+M889+Q889+U889</f>
        <v>0</v>
      </c>
      <c r="W889" s="111">
        <f t="shared" si="426"/>
        <v>0</v>
      </c>
      <c r="X889" s="179">
        <f t="shared" si="427"/>
        <v>0</v>
      </c>
    </row>
    <row r="890" spans="1:24" s="8" customFormat="1" ht="25.5" hidden="1">
      <c r="A890" s="17">
        <f t="shared" si="424"/>
        <v>3</v>
      </c>
      <c r="B890" s="67"/>
      <c r="C890" s="134" t="s">
        <v>238</v>
      </c>
      <c r="D890" s="58" t="s">
        <v>236</v>
      </c>
      <c r="E890" s="110"/>
      <c r="F890" s="110"/>
      <c r="G890" s="110"/>
      <c r="H890" s="110"/>
      <c r="I890" s="111">
        <f>SUM(F890:H890)</f>
        <v>0</v>
      </c>
      <c r="J890" s="110"/>
      <c r="K890" s="110"/>
      <c r="L890" s="110"/>
      <c r="M890" s="111">
        <f>SUM(J890:L890)</f>
        <v>0</v>
      </c>
      <c r="N890" s="110"/>
      <c r="O890" s="110"/>
      <c r="P890" s="110"/>
      <c r="Q890" s="111">
        <f>SUM(N890:P890)</f>
        <v>0</v>
      </c>
      <c r="R890" s="110"/>
      <c r="S890" s="110"/>
      <c r="T890" s="110"/>
      <c r="U890" s="111">
        <f>SUM(R890:T890)</f>
        <v>0</v>
      </c>
      <c r="V890" s="111">
        <f>I890+M890+Q890+U890</f>
        <v>0</v>
      </c>
      <c r="W890" s="111">
        <f t="shared" si="426"/>
        <v>0</v>
      </c>
      <c r="X890" s="179">
        <f t="shared" si="427"/>
        <v>0</v>
      </c>
    </row>
    <row r="891" spans="1:24" s="8" customFormat="1" hidden="1">
      <c r="A891" s="17">
        <f t="shared" si="424"/>
        <v>3</v>
      </c>
      <c r="B891" s="68"/>
      <c r="C891" s="135" t="s">
        <v>141</v>
      </c>
      <c r="D891" s="59" t="s">
        <v>4</v>
      </c>
      <c r="E891" s="110"/>
      <c r="F891" s="110"/>
      <c r="G891" s="110"/>
      <c r="H891" s="110"/>
      <c r="I891" s="111">
        <f>SUM(F891:H891)</f>
        <v>0</v>
      </c>
      <c r="J891" s="110"/>
      <c r="K891" s="110"/>
      <c r="L891" s="110"/>
      <c r="M891" s="111">
        <f>SUM(J891:L891)</f>
        <v>0</v>
      </c>
      <c r="N891" s="110"/>
      <c r="O891" s="110"/>
      <c r="P891" s="110"/>
      <c r="Q891" s="111">
        <f>SUM(N891:P891)</f>
        <v>0</v>
      </c>
      <c r="R891" s="110"/>
      <c r="S891" s="110"/>
      <c r="T891" s="110"/>
      <c r="U891" s="111">
        <f>SUM(R891:T891)</f>
        <v>0</v>
      </c>
      <c r="V891" s="111">
        <f>I891+M891+Q891+U891</f>
        <v>0</v>
      </c>
      <c r="W891" s="111">
        <f t="shared" si="426"/>
        <v>0</v>
      </c>
      <c r="X891" s="179">
        <f t="shared" si="427"/>
        <v>0</v>
      </c>
    </row>
    <row r="892" spans="1:24" s="8" customFormat="1" hidden="1">
      <c r="A892" s="17">
        <f t="shared" si="424"/>
        <v>3</v>
      </c>
      <c r="B892" s="68"/>
      <c r="C892" s="80" t="s">
        <v>226</v>
      </c>
      <c r="D892" s="83" t="s">
        <v>227</v>
      </c>
      <c r="E892" s="109">
        <f>SUBTOTAL(9,E893:E896)</f>
        <v>0</v>
      </c>
      <c r="F892" s="109">
        <f t="shared" ref="F892:U892" si="431">SUBTOTAL(9,F893:F896)</f>
        <v>0</v>
      </c>
      <c r="G892" s="109">
        <f t="shared" si="431"/>
        <v>0</v>
      </c>
      <c r="H892" s="109">
        <f t="shared" si="431"/>
        <v>0</v>
      </c>
      <c r="I892" s="109">
        <f t="shared" si="431"/>
        <v>0</v>
      </c>
      <c r="J892" s="109">
        <f t="shared" si="431"/>
        <v>0</v>
      </c>
      <c r="K892" s="109">
        <f t="shared" si="431"/>
        <v>0</v>
      </c>
      <c r="L892" s="109">
        <f t="shared" si="431"/>
        <v>0</v>
      </c>
      <c r="M892" s="109">
        <f t="shared" si="431"/>
        <v>0</v>
      </c>
      <c r="N892" s="109">
        <f t="shared" si="431"/>
        <v>0</v>
      </c>
      <c r="O892" s="109">
        <f t="shared" si="431"/>
        <v>0</v>
      </c>
      <c r="P892" s="109">
        <f t="shared" si="431"/>
        <v>0</v>
      </c>
      <c r="Q892" s="109">
        <f t="shared" si="431"/>
        <v>0</v>
      </c>
      <c r="R892" s="109">
        <f t="shared" si="431"/>
        <v>0</v>
      </c>
      <c r="S892" s="109">
        <f t="shared" si="431"/>
        <v>0</v>
      </c>
      <c r="T892" s="109">
        <f t="shared" si="431"/>
        <v>0</v>
      </c>
      <c r="U892" s="109">
        <f t="shared" si="431"/>
        <v>0</v>
      </c>
      <c r="V892" s="109">
        <f>SUBTOTAL(9,V893:V896)</f>
        <v>0</v>
      </c>
      <c r="W892" s="112">
        <f t="shared" si="426"/>
        <v>0</v>
      </c>
      <c r="X892" s="179">
        <f t="shared" si="427"/>
        <v>0</v>
      </c>
    </row>
    <row r="893" spans="1:24" s="8" customFormat="1" ht="25.5" hidden="1">
      <c r="A893" s="17">
        <f t="shared" si="424"/>
        <v>3</v>
      </c>
      <c r="B893" s="68"/>
      <c r="C893" s="136" t="s">
        <v>140</v>
      </c>
      <c r="D893" s="83" t="s">
        <v>131</v>
      </c>
      <c r="E893" s="110"/>
      <c r="F893" s="110"/>
      <c r="G893" s="110"/>
      <c r="H893" s="110"/>
      <c r="I893" s="111">
        <f t="shared" ref="I893:I906" si="432">SUM(F893:H893)</f>
        <v>0</v>
      </c>
      <c r="J893" s="110"/>
      <c r="K893" s="110"/>
      <c r="L893" s="110"/>
      <c r="M893" s="111">
        <f t="shared" ref="M893:M906" si="433">SUM(J893:L893)</f>
        <v>0</v>
      </c>
      <c r="N893" s="110"/>
      <c r="O893" s="110"/>
      <c r="P893" s="110"/>
      <c r="Q893" s="111">
        <f t="shared" ref="Q893:Q906" si="434">SUM(N893:P893)</f>
        <v>0</v>
      </c>
      <c r="R893" s="110"/>
      <c r="S893" s="110"/>
      <c r="T893" s="110"/>
      <c r="U893" s="111">
        <f t="shared" ref="U893:U906" si="435">SUM(R893:T893)</f>
        <v>0</v>
      </c>
      <c r="V893" s="111">
        <f t="shared" ref="V893:V901" si="436">I893+M893+Q893+U893</f>
        <v>0</v>
      </c>
      <c r="W893" s="111">
        <f t="shared" si="426"/>
        <v>0</v>
      </c>
      <c r="X893" s="179">
        <f t="shared" si="427"/>
        <v>0</v>
      </c>
    </row>
    <row r="894" spans="1:24" s="8" customFormat="1" hidden="1">
      <c r="A894" s="17">
        <f t="shared" si="424"/>
        <v>3</v>
      </c>
      <c r="B894" s="68"/>
      <c r="C894" s="134" t="s">
        <v>137</v>
      </c>
      <c r="D894" s="83" t="s">
        <v>133</v>
      </c>
      <c r="E894" s="110"/>
      <c r="F894" s="110"/>
      <c r="G894" s="110"/>
      <c r="H894" s="110"/>
      <c r="I894" s="111">
        <f t="shared" si="432"/>
        <v>0</v>
      </c>
      <c r="J894" s="110"/>
      <c r="K894" s="110"/>
      <c r="L894" s="110"/>
      <c r="M894" s="111">
        <f t="shared" si="433"/>
        <v>0</v>
      </c>
      <c r="N894" s="110"/>
      <c r="O894" s="110"/>
      <c r="P894" s="110"/>
      <c r="Q894" s="111">
        <f t="shared" si="434"/>
        <v>0</v>
      </c>
      <c r="R894" s="110"/>
      <c r="S894" s="110"/>
      <c r="T894" s="110"/>
      <c r="U894" s="111">
        <f t="shared" si="435"/>
        <v>0</v>
      </c>
      <c r="V894" s="111">
        <f t="shared" si="436"/>
        <v>0</v>
      </c>
      <c r="W894" s="111">
        <f t="shared" si="426"/>
        <v>0</v>
      </c>
      <c r="X894" s="179">
        <f t="shared" si="427"/>
        <v>0</v>
      </c>
    </row>
    <row r="895" spans="1:24" s="8" customFormat="1" ht="25.5" hidden="1">
      <c r="A895" s="17">
        <f t="shared" si="424"/>
        <v>3</v>
      </c>
      <c r="B895" s="68"/>
      <c r="C895" s="134" t="s">
        <v>665</v>
      </c>
      <c r="D895" s="83" t="s">
        <v>134</v>
      </c>
      <c r="E895" s="110"/>
      <c r="F895" s="110"/>
      <c r="G895" s="110"/>
      <c r="H895" s="110"/>
      <c r="I895" s="111">
        <f t="shared" si="432"/>
        <v>0</v>
      </c>
      <c r="J895" s="110"/>
      <c r="K895" s="110"/>
      <c r="L895" s="110"/>
      <c r="M895" s="111">
        <f t="shared" si="433"/>
        <v>0</v>
      </c>
      <c r="N895" s="110"/>
      <c r="O895" s="110"/>
      <c r="P895" s="110"/>
      <c r="Q895" s="111">
        <f t="shared" si="434"/>
        <v>0</v>
      </c>
      <c r="R895" s="110"/>
      <c r="S895" s="110"/>
      <c r="T895" s="110"/>
      <c r="U895" s="111">
        <f t="shared" si="435"/>
        <v>0</v>
      </c>
      <c r="V895" s="111">
        <f t="shared" si="436"/>
        <v>0</v>
      </c>
      <c r="W895" s="111">
        <f t="shared" si="426"/>
        <v>0</v>
      </c>
      <c r="X895" s="179">
        <f t="shared" si="427"/>
        <v>0</v>
      </c>
    </row>
    <row r="896" spans="1:24" s="8" customFormat="1" ht="25.5" hidden="1">
      <c r="A896" s="17">
        <f t="shared" si="424"/>
        <v>3</v>
      </c>
      <c r="B896" s="68"/>
      <c r="C896" s="134" t="s">
        <v>138</v>
      </c>
      <c r="D896" s="83" t="s">
        <v>135</v>
      </c>
      <c r="E896" s="110"/>
      <c r="F896" s="110"/>
      <c r="G896" s="110"/>
      <c r="H896" s="110"/>
      <c r="I896" s="111">
        <f t="shared" si="432"/>
        <v>0</v>
      </c>
      <c r="J896" s="110"/>
      <c r="K896" s="110"/>
      <c r="L896" s="110"/>
      <c r="M896" s="111">
        <f t="shared" si="433"/>
        <v>0</v>
      </c>
      <c r="N896" s="110"/>
      <c r="O896" s="110"/>
      <c r="P896" s="110"/>
      <c r="Q896" s="111">
        <f t="shared" si="434"/>
        <v>0</v>
      </c>
      <c r="R896" s="110"/>
      <c r="S896" s="110"/>
      <c r="T896" s="110"/>
      <c r="U896" s="111">
        <f t="shared" si="435"/>
        <v>0</v>
      </c>
      <c r="V896" s="111">
        <f t="shared" si="436"/>
        <v>0</v>
      </c>
      <c r="W896" s="111">
        <f t="shared" si="426"/>
        <v>0</v>
      </c>
      <c r="X896" s="179">
        <f t="shared" si="427"/>
        <v>0</v>
      </c>
    </row>
    <row r="897" spans="1:24" s="8" customFormat="1" hidden="1">
      <c r="A897" s="17">
        <f t="shared" si="424"/>
        <v>3</v>
      </c>
      <c r="B897" s="68"/>
      <c r="C897" s="79" t="s">
        <v>139</v>
      </c>
      <c r="D897" s="83" t="s">
        <v>6</v>
      </c>
      <c r="E897" s="110"/>
      <c r="F897" s="110"/>
      <c r="G897" s="110"/>
      <c r="H897" s="110"/>
      <c r="I897" s="111">
        <f t="shared" si="432"/>
        <v>0</v>
      </c>
      <c r="J897" s="110"/>
      <c r="K897" s="110"/>
      <c r="L897" s="110"/>
      <c r="M897" s="111">
        <f t="shared" si="433"/>
        <v>0</v>
      </c>
      <c r="N897" s="110"/>
      <c r="O897" s="110"/>
      <c r="P897" s="110"/>
      <c r="Q897" s="111">
        <f t="shared" si="434"/>
        <v>0</v>
      </c>
      <c r="R897" s="110"/>
      <c r="S897" s="110"/>
      <c r="T897" s="110"/>
      <c r="U897" s="111">
        <f t="shared" si="435"/>
        <v>0</v>
      </c>
      <c r="V897" s="111">
        <f t="shared" si="436"/>
        <v>0</v>
      </c>
      <c r="W897" s="111">
        <f t="shared" si="426"/>
        <v>0</v>
      </c>
      <c r="X897" s="179">
        <f t="shared" si="427"/>
        <v>0</v>
      </c>
    </row>
    <row r="898" spans="1:24" s="8" customFormat="1" hidden="1">
      <c r="A898" s="17">
        <f t="shared" si="424"/>
        <v>3</v>
      </c>
      <c r="B898" s="68"/>
      <c r="C898" s="86" t="s">
        <v>95</v>
      </c>
      <c r="D898" s="59" t="s">
        <v>7</v>
      </c>
      <c r="E898" s="110"/>
      <c r="F898" s="110"/>
      <c r="G898" s="110"/>
      <c r="H898" s="110"/>
      <c r="I898" s="111">
        <f t="shared" si="432"/>
        <v>0</v>
      </c>
      <c r="J898" s="110"/>
      <c r="K898" s="110"/>
      <c r="L898" s="110"/>
      <c r="M898" s="111">
        <f t="shared" si="433"/>
        <v>0</v>
      </c>
      <c r="N898" s="110"/>
      <c r="O898" s="110"/>
      <c r="P898" s="110"/>
      <c r="Q898" s="111">
        <f t="shared" si="434"/>
        <v>0</v>
      </c>
      <c r="R898" s="110"/>
      <c r="S898" s="110"/>
      <c r="T898" s="110"/>
      <c r="U898" s="111">
        <f t="shared" si="435"/>
        <v>0</v>
      </c>
      <c r="V898" s="111">
        <f t="shared" si="436"/>
        <v>0</v>
      </c>
      <c r="W898" s="111">
        <f t="shared" si="426"/>
        <v>0</v>
      </c>
      <c r="X898" s="179">
        <f t="shared" si="427"/>
        <v>0</v>
      </c>
    </row>
    <row r="899" spans="1:24" s="8" customFormat="1" hidden="1">
      <c r="A899" s="17">
        <f t="shared" si="424"/>
        <v>3</v>
      </c>
      <c r="B899" s="68"/>
      <c r="C899" s="86" t="s">
        <v>278</v>
      </c>
      <c r="D899" s="59" t="s">
        <v>12</v>
      </c>
      <c r="E899" s="110"/>
      <c r="F899" s="110"/>
      <c r="G899" s="110"/>
      <c r="H899" s="110"/>
      <c r="I899" s="111">
        <f t="shared" si="432"/>
        <v>0</v>
      </c>
      <c r="J899" s="110"/>
      <c r="K899" s="110"/>
      <c r="L899" s="110"/>
      <c r="M899" s="111">
        <f t="shared" si="433"/>
        <v>0</v>
      </c>
      <c r="N899" s="110"/>
      <c r="O899" s="110"/>
      <c r="P899" s="110"/>
      <c r="Q899" s="111">
        <f t="shared" si="434"/>
        <v>0</v>
      </c>
      <c r="R899" s="110"/>
      <c r="S899" s="110"/>
      <c r="T899" s="110"/>
      <c r="U899" s="111">
        <f t="shared" si="435"/>
        <v>0</v>
      </c>
      <c r="V899" s="111">
        <f t="shared" si="436"/>
        <v>0</v>
      </c>
      <c r="W899" s="111">
        <f t="shared" si="426"/>
        <v>0</v>
      </c>
      <c r="X899" s="179">
        <f t="shared" si="427"/>
        <v>0</v>
      </c>
    </row>
    <row r="900" spans="1:24" s="8" customFormat="1" hidden="1">
      <c r="A900" s="17">
        <f t="shared" si="424"/>
        <v>3</v>
      </c>
      <c r="B900" s="69"/>
      <c r="C900" s="73" t="s">
        <v>116</v>
      </c>
      <c r="D900" s="71" t="s">
        <v>22</v>
      </c>
      <c r="E900" s="110"/>
      <c r="F900" s="110"/>
      <c r="G900" s="110"/>
      <c r="H900" s="110"/>
      <c r="I900" s="111">
        <f t="shared" si="432"/>
        <v>0</v>
      </c>
      <c r="J900" s="110"/>
      <c r="K900" s="110"/>
      <c r="L900" s="110"/>
      <c r="M900" s="111">
        <f t="shared" si="433"/>
        <v>0</v>
      </c>
      <c r="N900" s="110"/>
      <c r="O900" s="110"/>
      <c r="P900" s="110"/>
      <c r="Q900" s="111">
        <f t="shared" si="434"/>
        <v>0</v>
      </c>
      <c r="R900" s="110"/>
      <c r="S900" s="110"/>
      <c r="T900" s="110"/>
      <c r="U900" s="111">
        <f t="shared" si="435"/>
        <v>0</v>
      </c>
      <c r="V900" s="111">
        <f t="shared" si="436"/>
        <v>0</v>
      </c>
      <c r="W900" s="111">
        <f t="shared" si="426"/>
        <v>0</v>
      </c>
      <c r="X900" s="179">
        <f t="shared" si="427"/>
        <v>0</v>
      </c>
    </row>
    <row r="901" spans="1:24" s="8" customFormat="1" hidden="1">
      <c r="A901" s="17">
        <f t="shared" si="424"/>
        <v>3</v>
      </c>
      <c r="B901" s="69"/>
      <c r="C901" s="73" t="s">
        <v>97</v>
      </c>
      <c r="D901" s="70" t="s">
        <v>24</v>
      </c>
      <c r="E901" s="110"/>
      <c r="F901" s="110"/>
      <c r="G901" s="110"/>
      <c r="H901" s="110"/>
      <c r="I901" s="111">
        <f t="shared" si="432"/>
        <v>0</v>
      </c>
      <c r="J901" s="110"/>
      <c r="K901" s="110"/>
      <c r="L901" s="110"/>
      <c r="M901" s="111">
        <f t="shared" si="433"/>
        <v>0</v>
      </c>
      <c r="N901" s="110"/>
      <c r="O901" s="110"/>
      <c r="P901" s="110"/>
      <c r="Q901" s="111">
        <f t="shared" si="434"/>
        <v>0</v>
      </c>
      <c r="R901" s="110"/>
      <c r="S901" s="110"/>
      <c r="T901" s="110"/>
      <c r="U901" s="111">
        <f t="shared" si="435"/>
        <v>0</v>
      </c>
      <c r="V901" s="111">
        <f t="shared" si="436"/>
        <v>0</v>
      </c>
      <c r="W901" s="111">
        <f t="shared" si="426"/>
        <v>0</v>
      </c>
      <c r="X901" s="179">
        <f t="shared" si="427"/>
        <v>0</v>
      </c>
    </row>
    <row r="902" spans="1:24" s="8" customFormat="1" hidden="1">
      <c r="A902" s="17">
        <f t="shared" si="424"/>
        <v>3</v>
      </c>
      <c r="B902" s="28"/>
      <c r="C902" s="74" t="s">
        <v>405</v>
      </c>
      <c r="D902" s="82"/>
      <c r="E902" s="109">
        <f>SUBTOTAL(9,E903:E905)</f>
        <v>0</v>
      </c>
      <c r="F902" s="109">
        <f t="shared" ref="F902:U902" si="437">SUBTOTAL(9,F903:F905)</f>
        <v>0</v>
      </c>
      <c r="G902" s="109">
        <f t="shared" si="437"/>
        <v>0</v>
      </c>
      <c r="H902" s="109">
        <f t="shared" si="437"/>
        <v>0</v>
      </c>
      <c r="I902" s="109">
        <f t="shared" si="437"/>
        <v>0</v>
      </c>
      <c r="J902" s="109">
        <f t="shared" si="437"/>
        <v>0</v>
      </c>
      <c r="K902" s="109">
        <f t="shared" si="437"/>
        <v>0</v>
      </c>
      <c r="L902" s="109">
        <f t="shared" si="437"/>
        <v>0</v>
      </c>
      <c r="M902" s="109">
        <f t="shared" si="437"/>
        <v>0</v>
      </c>
      <c r="N902" s="109">
        <f t="shared" si="437"/>
        <v>0</v>
      </c>
      <c r="O902" s="109">
        <f t="shared" si="437"/>
        <v>0</v>
      </c>
      <c r="P902" s="109">
        <f t="shared" si="437"/>
        <v>0</v>
      </c>
      <c r="Q902" s="109">
        <f t="shared" si="437"/>
        <v>0</v>
      </c>
      <c r="R902" s="109">
        <f t="shared" si="437"/>
        <v>0</v>
      </c>
      <c r="S902" s="109">
        <f t="shared" si="437"/>
        <v>0</v>
      </c>
      <c r="T902" s="109">
        <f t="shared" si="437"/>
        <v>0</v>
      </c>
      <c r="U902" s="109">
        <f t="shared" si="437"/>
        <v>0</v>
      </c>
      <c r="V902" s="109">
        <f>SUBTOTAL(9,V903:V905)</f>
        <v>0</v>
      </c>
      <c r="W902" s="112">
        <f t="shared" si="426"/>
        <v>0</v>
      </c>
      <c r="X902" s="179">
        <f t="shared" si="427"/>
        <v>0</v>
      </c>
    </row>
    <row r="903" spans="1:24" s="8" customFormat="1" hidden="1">
      <c r="A903" s="17">
        <f t="shared" si="424"/>
        <v>3</v>
      </c>
      <c r="B903" s="69"/>
      <c r="C903" s="102" t="s">
        <v>406</v>
      </c>
      <c r="D903" s="70" t="s">
        <v>118</v>
      </c>
      <c r="E903" s="110"/>
      <c r="F903" s="110"/>
      <c r="G903" s="110"/>
      <c r="H903" s="110"/>
      <c r="I903" s="111">
        <f t="shared" si="432"/>
        <v>0</v>
      </c>
      <c r="J903" s="110"/>
      <c r="K903" s="110"/>
      <c r="L903" s="110"/>
      <c r="M903" s="111">
        <f t="shared" si="433"/>
        <v>0</v>
      </c>
      <c r="N903" s="110"/>
      <c r="O903" s="110"/>
      <c r="P903" s="110"/>
      <c r="Q903" s="111">
        <f t="shared" si="434"/>
        <v>0</v>
      </c>
      <c r="R903" s="110"/>
      <c r="S903" s="110"/>
      <c r="T903" s="110"/>
      <c r="U903" s="111">
        <f t="shared" si="435"/>
        <v>0</v>
      </c>
      <c r="V903" s="111">
        <f>I903+M903+Q903+U903</f>
        <v>0</v>
      </c>
      <c r="W903" s="111">
        <f t="shared" si="426"/>
        <v>0</v>
      </c>
      <c r="X903" s="179">
        <f t="shared" si="427"/>
        <v>0</v>
      </c>
    </row>
    <row r="904" spans="1:24" s="8" customFormat="1" hidden="1">
      <c r="A904" s="17">
        <f t="shared" si="424"/>
        <v>3</v>
      </c>
      <c r="B904" s="69"/>
      <c r="C904" s="188" t="s">
        <v>428</v>
      </c>
      <c r="D904" s="189" t="s">
        <v>429</v>
      </c>
      <c r="E904" s="110"/>
      <c r="F904" s="110"/>
      <c r="G904" s="110"/>
      <c r="H904" s="110"/>
      <c r="I904" s="111">
        <f t="shared" si="432"/>
        <v>0</v>
      </c>
      <c r="J904" s="110"/>
      <c r="K904" s="110"/>
      <c r="L904" s="110"/>
      <c r="M904" s="111">
        <f t="shared" si="433"/>
        <v>0</v>
      </c>
      <c r="N904" s="110"/>
      <c r="O904" s="110"/>
      <c r="P904" s="110"/>
      <c r="Q904" s="111">
        <f t="shared" si="434"/>
        <v>0</v>
      </c>
      <c r="R904" s="110"/>
      <c r="S904" s="110"/>
      <c r="T904" s="110"/>
      <c r="U904" s="111">
        <f t="shared" si="435"/>
        <v>0</v>
      </c>
      <c r="V904" s="111">
        <f>I904+M904+Q904+U904</f>
        <v>0</v>
      </c>
      <c r="W904" s="111">
        <f t="shared" si="426"/>
        <v>0</v>
      </c>
      <c r="X904" s="179">
        <f t="shared" si="427"/>
        <v>0</v>
      </c>
    </row>
    <row r="905" spans="1:24" s="8" customFormat="1" ht="25.5" hidden="1">
      <c r="A905" s="17">
        <f t="shared" si="424"/>
        <v>3</v>
      </c>
      <c r="B905" s="69"/>
      <c r="C905" s="102" t="s">
        <v>427</v>
      </c>
      <c r="D905" s="71" t="s">
        <v>26</v>
      </c>
      <c r="E905" s="110"/>
      <c r="F905" s="110"/>
      <c r="G905" s="110"/>
      <c r="H905" s="110"/>
      <c r="I905" s="111">
        <f t="shared" si="432"/>
        <v>0</v>
      </c>
      <c r="J905" s="110"/>
      <c r="K905" s="110"/>
      <c r="L905" s="110"/>
      <c r="M905" s="111">
        <f t="shared" si="433"/>
        <v>0</v>
      </c>
      <c r="N905" s="110"/>
      <c r="O905" s="110"/>
      <c r="P905" s="110"/>
      <c r="Q905" s="111">
        <f t="shared" si="434"/>
        <v>0</v>
      </c>
      <c r="R905" s="110"/>
      <c r="S905" s="110"/>
      <c r="T905" s="110"/>
      <c r="U905" s="111">
        <f t="shared" si="435"/>
        <v>0</v>
      </c>
      <c r="V905" s="111">
        <f>I905+M905+Q905+U905</f>
        <v>0</v>
      </c>
      <c r="W905" s="111">
        <f t="shared" si="426"/>
        <v>0</v>
      </c>
      <c r="X905" s="179">
        <f t="shared" si="427"/>
        <v>0</v>
      </c>
    </row>
    <row r="906" spans="1:24" s="8" customFormat="1" ht="25.5" hidden="1">
      <c r="A906" s="17">
        <f t="shared" si="424"/>
        <v>3</v>
      </c>
      <c r="B906" s="69"/>
      <c r="C906" s="74" t="s">
        <v>117</v>
      </c>
      <c r="D906" s="71" t="s">
        <v>27</v>
      </c>
      <c r="E906" s="110"/>
      <c r="F906" s="110"/>
      <c r="G906" s="110"/>
      <c r="H906" s="110"/>
      <c r="I906" s="111">
        <f t="shared" si="432"/>
        <v>0</v>
      </c>
      <c r="J906" s="110"/>
      <c r="K906" s="110"/>
      <c r="L906" s="110"/>
      <c r="M906" s="111">
        <f t="shared" si="433"/>
        <v>0</v>
      </c>
      <c r="N906" s="110"/>
      <c r="O906" s="110"/>
      <c r="P906" s="110"/>
      <c r="Q906" s="111">
        <f t="shared" si="434"/>
        <v>0</v>
      </c>
      <c r="R906" s="110"/>
      <c r="S906" s="110"/>
      <c r="T906" s="110"/>
      <c r="U906" s="111">
        <f t="shared" si="435"/>
        <v>0</v>
      </c>
      <c r="V906" s="111">
        <f>I906+M906+Q906+U906</f>
        <v>0</v>
      </c>
      <c r="W906" s="111">
        <f t="shared" si="426"/>
        <v>0</v>
      </c>
      <c r="X906" s="179">
        <f t="shared" si="427"/>
        <v>0</v>
      </c>
    </row>
    <row r="907" spans="1:24" s="8" customFormat="1" hidden="1">
      <c r="A907" s="17">
        <f t="shared" si="424"/>
        <v>3</v>
      </c>
      <c r="B907" s="27" t="s">
        <v>14</v>
      </c>
      <c r="C907" s="75" t="s">
        <v>279</v>
      </c>
      <c r="D907" s="71" t="s">
        <v>216</v>
      </c>
      <c r="E907" s="109">
        <f>SUBTOTAL(9,E908:E909)</f>
        <v>0</v>
      </c>
      <c r="F907" s="109">
        <f t="shared" ref="F907:U907" si="438">SUBTOTAL(9,F908:F909)</f>
        <v>0</v>
      </c>
      <c r="G907" s="109">
        <f t="shared" si="438"/>
        <v>0</v>
      </c>
      <c r="H907" s="109">
        <f t="shared" si="438"/>
        <v>0</v>
      </c>
      <c r="I907" s="109">
        <f t="shared" si="438"/>
        <v>0</v>
      </c>
      <c r="J907" s="109">
        <f t="shared" si="438"/>
        <v>0</v>
      </c>
      <c r="K907" s="109">
        <f t="shared" si="438"/>
        <v>0</v>
      </c>
      <c r="L907" s="109">
        <f t="shared" si="438"/>
        <v>0</v>
      </c>
      <c r="M907" s="109">
        <f t="shared" si="438"/>
        <v>0</v>
      </c>
      <c r="N907" s="109">
        <f t="shared" si="438"/>
        <v>0</v>
      </c>
      <c r="O907" s="109">
        <f t="shared" si="438"/>
        <v>0</v>
      </c>
      <c r="P907" s="109">
        <f t="shared" si="438"/>
        <v>0</v>
      </c>
      <c r="Q907" s="109">
        <f t="shared" si="438"/>
        <v>0</v>
      </c>
      <c r="R907" s="109">
        <f t="shared" si="438"/>
        <v>0</v>
      </c>
      <c r="S907" s="109">
        <f t="shared" si="438"/>
        <v>0</v>
      </c>
      <c r="T907" s="109">
        <f t="shared" si="438"/>
        <v>0</v>
      </c>
      <c r="U907" s="109">
        <f t="shared" si="438"/>
        <v>0</v>
      </c>
      <c r="V907" s="109">
        <f>SUBTOTAL(9,V908:V909)</f>
        <v>0</v>
      </c>
      <c r="W907" s="112">
        <f t="shared" si="426"/>
        <v>0</v>
      </c>
      <c r="X907" s="179">
        <f t="shared" si="427"/>
        <v>0</v>
      </c>
    </row>
    <row r="908" spans="1:24" s="8" customFormat="1" hidden="1">
      <c r="A908" s="17">
        <f t="shared" si="424"/>
        <v>3</v>
      </c>
      <c r="B908" s="69"/>
      <c r="C908" s="73" t="s">
        <v>305</v>
      </c>
      <c r="D908" s="70" t="s">
        <v>306</v>
      </c>
      <c r="E908" s="110"/>
      <c r="F908" s="110"/>
      <c r="G908" s="110"/>
      <c r="H908" s="110"/>
      <c r="I908" s="111">
        <f>SUM(F908:H908)</f>
        <v>0</v>
      </c>
      <c r="J908" s="110"/>
      <c r="K908" s="110"/>
      <c r="L908" s="110"/>
      <c r="M908" s="111">
        <f>SUM(J908:L908)</f>
        <v>0</v>
      </c>
      <c r="N908" s="110"/>
      <c r="O908" s="110"/>
      <c r="P908" s="110"/>
      <c r="Q908" s="111">
        <f>SUM(N908:P908)</f>
        <v>0</v>
      </c>
      <c r="R908" s="110"/>
      <c r="S908" s="110"/>
      <c r="T908" s="110"/>
      <c r="U908" s="111">
        <f>SUM(R908:T908)</f>
        <v>0</v>
      </c>
      <c r="V908" s="111">
        <f>I908+M908+Q908+U908</f>
        <v>0</v>
      </c>
      <c r="W908" s="111">
        <f t="shared" si="426"/>
        <v>0</v>
      </c>
      <c r="X908" s="179">
        <f t="shared" si="427"/>
        <v>0</v>
      </c>
    </row>
    <row r="909" spans="1:24" s="8" customFormat="1" hidden="1">
      <c r="A909" s="17">
        <f t="shared" si="424"/>
        <v>3</v>
      </c>
      <c r="B909" s="69"/>
      <c r="C909" s="73" t="s">
        <v>307</v>
      </c>
      <c r="D909" s="70" t="s">
        <v>308</v>
      </c>
      <c r="E909" s="110"/>
      <c r="F909" s="110"/>
      <c r="G909" s="110"/>
      <c r="H909" s="110"/>
      <c r="I909" s="111">
        <f>SUM(F909:H909)</f>
        <v>0</v>
      </c>
      <c r="J909" s="110"/>
      <c r="K909" s="110"/>
      <c r="L909" s="110"/>
      <c r="M909" s="111">
        <f>SUM(J909:L909)</f>
        <v>0</v>
      </c>
      <c r="N909" s="110"/>
      <c r="O909" s="110"/>
      <c r="P909" s="110"/>
      <c r="Q909" s="111">
        <f>SUM(N909:P909)</f>
        <v>0</v>
      </c>
      <c r="R909" s="110"/>
      <c r="S909" s="110"/>
      <c r="T909" s="110"/>
      <c r="U909" s="111">
        <f>SUM(R909:T909)</f>
        <v>0</v>
      </c>
      <c r="V909" s="111">
        <f>I909+M909+Q909+U909</f>
        <v>0</v>
      </c>
      <c r="W909" s="111">
        <f t="shared" si="426"/>
        <v>0</v>
      </c>
      <c r="X909" s="179">
        <f t="shared" si="427"/>
        <v>0</v>
      </c>
    </row>
    <row r="910" spans="1:24" s="8" customFormat="1" hidden="1">
      <c r="A910" s="17">
        <f t="shared" si="424"/>
        <v>3</v>
      </c>
      <c r="B910" s="27" t="s">
        <v>25</v>
      </c>
      <c r="C910" s="75" t="s">
        <v>119</v>
      </c>
      <c r="D910" s="71"/>
      <c r="E910" s="109">
        <f>SUBTOTAL(9,E911:E915)</f>
        <v>0</v>
      </c>
      <c r="F910" s="109">
        <f t="shared" ref="F910:U910" si="439">SUBTOTAL(9,F911:F915)</f>
        <v>0</v>
      </c>
      <c r="G910" s="109">
        <f t="shared" si="439"/>
        <v>0</v>
      </c>
      <c r="H910" s="109">
        <f t="shared" si="439"/>
        <v>0</v>
      </c>
      <c r="I910" s="109">
        <f t="shared" si="439"/>
        <v>0</v>
      </c>
      <c r="J910" s="109">
        <f t="shared" si="439"/>
        <v>0</v>
      </c>
      <c r="K910" s="109">
        <f t="shared" si="439"/>
        <v>0</v>
      </c>
      <c r="L910" s="109">
        <f t="shared" si="439"/>
        <v>0</v>
      </c>
      <c r="M910" s="109">
        <f t="shared" si="439"/>
        <v>0</v>
      </c>
      <c r="N910" s="109">
        <f t="shared" si="439"/>
        <v>0</v>
      </c>
      <c r="O910" s="109">
        <f t="shared" si="439"/>
        <v>0</v>
      </c>
      <c r="P910" s="109">
        <f t="shared" si="439"/>
        <v>0</v>
      </c>
      <c r="Q910" s="109">
        <f t="shared" si="439"/>
        <v>0</v>
      </c>
      <c r="R910" s="109">
        <f t="shared" si="439"/>
        <v>0</v>
      </c>
      <c r="S910" s="109">
        <f t="shared" si="439"/>
        <v>0</v>
      </c>
      <c r="T910" s="109">
        <f t="shared" si="439"/>
        <v>0</v>
      </c>
      <c r="U910" s="109">
        <f t="shared" si="439"/>
        <v>0</v>
      </c>
      <c r="V910" s="109">
        <f>SUBTOTAL(9,V911:V915)</f>
        <v>0</v>
      </c>
      <c r="W910" s="112">
        <f t="shared" si="426"/>
        <v>0</v>
      </c>
      <c r="X910" s="179">
        <f t="shared" si="427"/>
        <v>0</v>
      </c>
    </row>
    <row r="911" spans="1:24" s="8" customFormat="1" hidden="1">
      <c r="A911" s="17">
        <f t="shared" si="424"/>
        <v>3</v>
      </c>
      <c r="B911" s="69"/>
      <c r="C911" s="73" t="s">
        <v>180</v>
      </c>
      <c r="D911" s="70" t="s">
        <v>181</v>
      </c>
      <c r="E911" s="110"/>
      <c r="F911" s="110"/>
      <c r="G911" s="110"/>
      <c r="H911" s="110"/>
      <c r="I911" s="111">
        <f>SUM(F911:H911)</f>
        <v>0</v>
      </c>
      <c r="J911" s="110"/>
      <c r="K911" s="110"/>
      <c r="L911" s="110"/>
      <c r="M911" s="111">
        <f>SUM(J911:L911)</f>
        <v>0</v>
      </c>
      <c r="N911" s="110"/>
      <c r="O911" s="110"/>
      <c r="P911" s="110"/>
      <c r="Q911" s="111">
        <f>SUM(N911:P911)</f>
        <v>0</v>
      </c>
      <c r="R911" s="110"/>
      <c r="S911" s="110"/>
      <c r="T911" s="110"/>
      <c r="U911" s="111">
        <f>SUM(R911:T911)</f>
        <v>0</v>
      </c>
      <c r="V911" s="111">
        <f>I911+M911+Q911+U911</f>
        <v>0</v>
      </c>
      <c r="W911" s="111">
        <f t="shared" si="426"/>
        <v>0</v>
      </c>
      <c r="X911" s="179">
        <f t="shared" si="427"/>
        <v>0</v>
      </c>
    </row>
    <row r="912" spans="1:24" s="8" customFormat="1" hidden="1">
      <c r="A912" s="17">
        <f t="shared" si="424"/>
        <v>3</v>
      </c>
      <c r="B912" s="69"/>
      <c r="C912" s="73" t="s">
        <v>182</v>
      </c>
      <c r="D912" s="70" t="s">
        <v>183</v>
      </c>
      <c r="E912" s="110"/>
      <c r="F912" s="110"/>
      <c r="G912" s="110"/>
      <c r="H912" s="110"/>
      <c r="I912" s="111">
        <f>SUM(F912:H912)</f>
        <v>0</v>
      </c>
      <c r="J912" s="110"/>
      <c r="K912" s="110"/>
      <c r="L912" s="110"/>
      <c r="M912" s="111">
        <f>SUM(J912:L912)</f>
        <v>0</v>
      </c>
      <c r="N912" s="110"/>
      <c r="O912" s="110"/>
      <c r="P912" s="110"/>
      <c r="Q912" s="111">
        <f>SUM(N912:P912)</f>
        <v>0</v>
      </c>
      <c r="R912" s="110"/>
      <c r="S912" s="110"/>
      <c r="T912" s="110"/>
      <c r="U912" s="111">
        <f>SUM(R912:T912)</f>
        <v>0</v>
      </c>
      <c r="V912" s="111">
        <f>I912+M912+Q912+U912</f>
        <v>0</v>
      </c>
      <c r="W912" s="111">
        <f t="shared" si="426"/>
        <v>0</v>
      </c>
      <c r="X912" s="179">
        <f t="shared" si="427"/>
        <v>0</v>
      </c>
    </row>
    <row r="913" spans="1:24" s="8" customFormat="1" hidden="1">
      <c r="A913" s="17">
        <f t="shared" si="424"/>
        <v>3</v>
      </c>
      <c r="B913" s="69"/>
      <c r="C913" s="73" t="s">
        <v>184</v>
      </c>
      <c r="D913" s="70" t="s">
        <v>185</v>
      </c>
      <c r="E913" s="110"/>
      <c r="F913" s="110"/>
      <c r="G913" s="110"/>
      <c r="H913" s="110"/>
      <c r="I913" s="111">
        <f>SUM(F913:H913)</f>
        <v>0</v>
      </c>
      <c r="J913" s="110"/>
      <c r="K913" s="110"/>
      <c r="L913" s="110"/>
      <c r="M913" s="111">
        <f>SUM(J913:L913)</f>
        <v>0</v>
      </c>
      <c r="N913" s="110"/>
      <c r="O913" s="110"/>
      <c r="P913" s="110"/>
      <c r="Q913" s="111">
        <f>SUM(N913:P913)</f>
        <v>0</v>
      </c>
      <c r="R913" s="110"/>
      <c r="S913" s="110"/>
      <c r="T913" s="110"/>
      <c r="U913" s="111">
        <f>SUM(R913:T913)</f>
        <v>0</v>
      </c>
      <c r="V913" s="111">
        <f>I913+M913+Q913+U913</f>
        <v>0</v>
      </c>
      <c r="W913" s="111">
        <f t="shared" si="426"/>
        <v>0</v>
      </c>
      <c r="X913" s="179">
        <f t="shared" si="427"/>
        <v>0</v>
      </c>
    </row>
    <row r="914" spans="1:24" s="8" customFormat="1" hidden="1">
      <c r="A914" s="17">
        <f t="shared" si="424"/>
        <v>3</v>
      </c>
      <c r="B914" s="69"/>
      <c r="C914" s="73" t="s">
        <v>186</v>
      </c>
      <c r="D914" s="70" t="s">
        <v>187</v>
      </c>
      <c r="E914" s="110"/>
      <c r="F914" s="110"/>
      <c r="G914" s="110"/>
      <c r="H914" s="110"/>
      <c r="I914" s="111">
        <f>SUM(F914:H914)</f>
        <v>0</v>
      </c>
      <c r="J914" s="110"/>
      <c r="K914" s="110"/>
      <c r="L914" s="110"/>
      <c r="M914" s="111">
        <f>SUM(J914:L914)</f>
        <v>0</v>
      </c>
      <c r="N914" s="110"/>
      <c r="O914" s="110"/>
      <c r="P914" s="110"/>
      <c r="Q914" s="111">
        <f>SUM(N914:P914)</f>
        <v>0</v>
      </c>
      <c r="R914" s="110"/>
      <c r="S914" s="110"/>
      <c r="T914" s="110"/>
      <c r="U914" s="111">
        <f>SUM(R914:T914)</f>
        <v>0</v>
      </c>
      <c r="V914" s="111">
        <f>I914+M914+Q914+U914</f>
        <v>0</v>
      </c>
      <c r="W914" s="111">
        <f t="shared" si="426"/>
        <v>0</v>
      </c>
      <c r="X914" s="179">
        <f t="shared" si="427"/>
        <v>0</v>
      </c>
    </row>
    <row r="915" spans="1:24" s="8" customFormat="1" hidden="1">
      <c r="A915" s="17">
        <f t="shared" si="424"/>
        <v>3</v>
      </c>
      <c r="B915" s="69"/>
      <c r="C915" s="73" t="s">
        <v>29</v>
      </c>
      <c r="D915" s="70" t="s">
        <v>115</v>
      </c>
      <c r="E915" s="110"/>
      <c r="F915" s="110"/>
      <c r="G915" s="110"/>
      <c r="H915" s="110"/>
      <c r="I915" s="111">
        <f>SUM(F915:H915)</f>
        <v>0</v>
      </c>
      <c r="J915" s="110"/>
      <c r="K915" s="110"/>
      <c r="L915" s="110"/>
      <c r="M915" s="111">
        <f>SUM(J915:L915)</f>
        <v>0</v>
      </c>
      <c r="N915" s="110"/>
      <c r="O915" s="110"/>
      <c r="P915" s="110"/>
      <c r="Q915" s="111">
        <f>SUM(N915:P915)</f>
        <v>0</v>
      </c>
      <c r="R915" s="110"/>
      <c r="S915" s="110"/>
      <c r="T915" s="110"/>
      <c r="U915" s="111">
        <f>SUM(R915:T915)</f>
        <v>0</v>
      </c>
      <c r="V915" s="111">
        <f>I915+M915+Q915+U915</f>
        <v>0</v>
      </c>
      <c r="W915" s="111">
        <f t="shared" si="426"/>
        <v>0</v>
      </c>
      <c r="X915" s="179">
        <f t="shared" si="427"/>
        <v>0</v>
      </c>
    </row>
    <row r="916" spans="1:24" s="8" customFormat="1" hidden="1">
      <c r="A916" s="92">
        <f>A917</f>
        <v>3</v>
      </c>
      <c r="B916" s="29"/>
      <c r="C916" s="25"/>
      <c r="D916" s="30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</row>
    <row r="917" spans="1:24" s="8" customFormat="1" hidden="1">
      <c r="A917" s="177">
        <f>MIN(A918:A924)</f>
        <v>3</v>
      </c>
      <c r="B917" s="29"/>
      <c r="C917" s="78" t="s">
        <v>123</v>
      </c>
      <c r="D917" s="30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</row>
    <row r="918" spans="1:24" s="8" customFormat="1" hidden="1">
      <c r="A918" s="17">
        <f t="shared" ref="A918:A924" si="440">IF(MAX(E918:Y918)=0,IF(MIN(E918:Y918)=0,3,2),2)</f>
        <v>3</v>
      </c>
      <c r="B918" s="29"/>
      <c r="C918" s="25" t="s">
        <v>121</v>
      </c>
      <c r="D918" s="70"/>
      <c r="E918" s="112">
        <f>SUM(E919:E920)</f>
        <v>0</v>
      </c>
      <c r="F918" s="112">
        <f t="shared" ref="F918:U918" si="441">SUM(F919:F920)</f>
        <v>0</v>
      </c>
      <c r="G918" s="112">
        <f t="shared" si="441"/>
        <v>0</v>
      </c>
      <c r="H918" s="112">
        <f t="shared" si="441"/>
        <v>0</v>
      </c>
      <c r="I918" s="112">
        <f t="shared" si="441"/>
        <v>0</v>
      </c>
      <c r="J918" s="112">
        <f t="shared" si="441"/>
        <v>0</v>
      </c>
      <c r="K918" s="112">
        <f t="shared" si="441"/>
        <v>0</v>
      </c>
      <c r="L918" s="112">
        <f t="shared" si="441"/>
        <v>0</v>
      </c>
      <c r="M918" s="112">
        <f t="shared" si="441"/>
        <v>0</v>
      </c>
      <c r="N918" s="112">
        <f t="shared" si="441"/>
        <v>0</v>
      </c>
      <c r="O918" s="112">
        <f t="shared" si="441"/>
        <v>0</v>
      </c>
      <c r="P918" s="112">
        <f t="shared" si="441"/>
        <v>0</v>
      </c>
      <c r="Q918" s="112">
        <f t="shared" si="441"/>
        <v>0</v>
      </c>
      <c r="R918" s="112">
        <f t="shared" si="441"/>
        <v>0</v>
      </c>
      <c r="S918" s="112">
        <f t="shared" si="441"/>
        <v>0</v>
      </c>
      <c r="T918" s="112">
        <f t="shared" si="441"/>
        <v>0</v>
      </c>
      <c r="U918" s="112">
        <f t="shared" si="441"/>
        <v>0</v>
      </c>
      <c r="V918" s="112">
        <f>SUM(V919:V920)</f>
        <v>0</v>
      </c>
      <c r="W918" s="112"/>
      <c r="X918" s="179"/>
    </row>
    <row r="919" spans="1:24" s="8" customFormat="1" hidden="1">
      <c r="A919" s="17">
        <f t="shared" si="440"/>
        <v>3</v>
      </c>
      <c r="B919" s="29"/>
      <c r="C919" s="101" t="s">
        <v>190</v>
      </c>
      <c r="D919" s="70"/>
      <c r="E919" s="110"/>
      <c r="F919" s="110"/>
      <c r="G919" s="110"/>
      <c r="H919" s="110"/>
      <c r="I919" s="180">
        <f>H919</f>
        <v>0</v>
      </c>
      <c r="J919" s="110"/>
      <c r="K919" s="110"/>
      <c r="L919" s="110"/>
      <c r="M919" s="180">
        <f>L919</f>
        <v>0</v>
      </c>
      <c r="N919" s="110"/>
      <c r="O919" s="110"/>
      <c r="P919" s="110"/>
      <c r="Q919" s="180">
        <f>P919</f>
        <v>0</v>
      </c>
      <c r="R919" s="110"/>
      <c r="S919" s="110"/>
      <c r="T919" s="110"/>
      <c r="U919" s="180">
        <f>T919</f>
        <v>0</v>
      </c>
      <c r="V919" s="180">
        <f>U919</f>
        <v>0</v>
      </c>
      <c r="W919" s="109"/>
      <c r="X919" s="179"/>
    </row>
    <row r="920" spans="1:24" s="8" customFormat="1" hidden="1">
      <c r="A920" s="17">
        <f t="shared" si="440"/>
        <v>3</v>
      </c>
      <c r="B920" s="29"/>
      <c r="C920" s="101" t="s">
        <v>191</v>
      </c>
      <c r="D920" s="70"/>
      <c r="E920" s="110"/>
      <c r="F920" s="110"/>
      <c r="G920" s="110"/>
      <c r="H920" s="110"/>
      <c r="I920" s="180">
        <f>H920</f>
        <v>0</v>
      </c>
      <c r="J920" s="110"/>
      <c r="K920" s="110"/>
      <c r="L920" s="110"/>
      <c r="M920" s="180">
        <f>L920</f>
        <v>0</v>
      </c>
      <c r="N920" s="110"/>
      <c r="O920" s="110"/>
      <c r="P920" s="110"/>
      <c r="Q920" s="180">
        <f>P920</f>
        <v>0</v>
      </c>
      <c r="R920" s="110"/>
      <c r="S920" s="110"/>
      <c r="T920" s="110"/>
      <c r="U920" s="180">
        <f>T920</f>
        <v>0</v>
      </c>
      <c r="V920" s="180">
        <f>U920</f>
        <v>0</v>
      </c>
      <c r="W920" s="109"/>
      <c r="X920" s="179"/>
    </row>
    <row r="921" spans="1:24" s="8" customFormat="1" hidden="1">
      <c r="A921" s="17">
        <f t="shared" si="440"/>
        <v>3</v>
      </c>
      <c r="B921" s="29"/>
      <c r="C921" s="25" t="s">
        <v>122</v>
      </c>
      <c r="D921" s="70"/>
      <c r="E921" s="112">
        <f>SUM(E922:E923)</f>
        <v>0</v>
      </c>
      <c r="F921" s="112">
        <f t="shared" ref="F921:U921" si="442">SUM(F922:F923)</f>
        <v>0</v>
      </c>
      <c r="G921" s="112">
        <f t="shared" si="442"/>
        <v>0</v>
      </c>
      <c r="H921" s="112">
        <f t="shared" si="442"/>
        <v>0</v>
      </c>
      <c r="I921" s="112">
        <f t="shared" si="442"/>
        <v>0</v>
      </c>
      <c r="J921" s="112">
        <f t="shared" si="442"/>
        <v>0</v>
      </c>
      <c r="K921" s="112">
        <f t="shared" si="442"/>
        <v>0</v>
      </c>
      <c r="L921" s="112">
        <f t="shared" si="442"/>
        <v>0</v>
      </c>
      <c r="M921" s="112">
        <f t="shared" si="442"/>
        <v>0</v>
      </c>
      <c r="N921" s="112">
        <f t="shared" si="442"/>
        <v>0</v>
      </c>
      <c r="O921" s="112">
        <f t="shared" si="442"/>
        <v>0</v>
      </c>
      <c r="P921" s="112">
        <f t="shared" si="442"/>
        <v>0</v>
      </c>
      <c r="Q921" s="112">
        <f t="shared" si="442"/>
        <v>0</v>
      </c>
      <c r="R921" s="112">
        <f t="shared" si="442"/>
        <v>0</v>
      </c>
      <c r="S921" s="112">
        <f t="shared" si="442"/>
        <v>0</v>
      </c>
      <c r="T921" s="112">
        <f t="shared" si="442"/>
        <v>0</v>
      </c>
      <c r="U921" s="112">
        <f t="shared" si="442"/>
        <v>0</v>
      </c>
      <c r="V921" s="112">
        <f>SUM(V922:V923)</f>
        <v>0</v>
      </c>
      <c r="W921" s="112"/>
      <c r="X921" s="179"/>
    </row>
    <row r="922" spans="1:24" s="8" customFormat="1" hidden="1">
      <c r="A922" s="17">
        <f t="shared" si="440"/>
        <v>3</v>
      </c>
      <c r="B922" s="29"/>
      <c r="C922" s="52" t="s">
        <v>198</v>
      </c>
      <c r="D922" s="70"/>
      <c r="E922" s="110"/>
      <c r="F922" s="110"/>
      <c r="G922" s="110"/>
      <c r="H922" s="110"/>
      <c r="I922" s="180">
        <f>ROUND(SUM(F922:H922)/3,0)</f>
        <v>0</v>
      </c>
      <c r="J922" s="110"/>
      <c r="K922" s="110"/>
      <c r="L922" s="110"/>
      <c r="M922" s="180">
        <f>ROUND(SUM(J922:L922)/3,0)</f>
        <v>0</v>
      </c>
      <c r="N922" s="110"/>
      <c r="O922" s="110"/>
      <c r="P922" s="110"/>
      <c r="Q922" s="180">
        <f>ROUND(SUM(N922:P922)/3,0)</f>
        <v>0</v>
      </c>
      <c r="R922" s="110"/>
      <c r="S922" s="110"/>
      <c r="T922" s="110"/>
      <c r="U922" s="180">
        <f>ROUND(SUM(R922:T922)/3,0)</f>
        <v>0</v>
      </c>
      <c r="V922" s="180">
        <f>ROUND(SUM(F922:H922,J922:L922,N922:P922,R922:T922)/12,0)</f>
        <v>0</v>
      </c>
      <c r="W922" s="109"/>
      <c r="X922" s="179"/>
    </row>
    <row r="923" spans="1:24" s="8" customFormat="1" hidden="1">
      <c r="A923" s="17">
        <f t="shared" si="440"/>
        <v>3</v>
      </c>
      <c r="B923" s="29"/>
      <c r="C923" s="52" t="s">
        <v>199</v>
      </c>
      <c r="D923" s="70"/>
      <c r="E923" s="110"/>
      <c r="F923" s="110"/>
      <c r="G923" s="110"/>
      <c r="H923" s="110"/>
      <c r="I923" s="180">
        <f>ROUND(SUM(F923:H923)/3,0)</f>
        <v>0</v>
      </c>
      <c r="J923" s="110"/>
      <c r="K923" s="110"/>
      <c r="L923" s="110"/>
      <c r="M923" s="180">
        <f>ROUND(SUM(J923:L923)/3,0)</f>
        <v>0</v>
      </c>
      <c r="N923" s="110"/>
      <c r="O923" s="110"/>
      <c r="P923" s="110"/>
      <c r="Q923" s="180">
        <f>ROUND(SUM(N923:P923)/3,0)</f>
        <v>0</v>
      </c>
      <c r="R923" s="110"/>
      <c r="S923" s="110"/>
      <c r="T923" s="110"/>
      <c r="U923" s="180">
        <f>ROUND(SUM(R923:T923)/3,0)</f>
        <v>0</v>
      </c>
      <c r="V923" s="180">
        <f>ROUND(SUM(F923:H923,J923:L923,N923:P923,R923:T923)/12,0)</f>
        <v>0</v>
      </c>
      <c r="W923" s="109"/>
      <c r="X923" s="179"/>
    </row>
    <row r="924" spans="1:24" s="8" customFormat="1" hidden="1">
      <c r="A924" s="17">
        <f t="shared" si="440"/>
        <v>3</v>
      </c>
      <c r="B924" s="29"/>
      <c r="C924" s="24" t="s">
        <v>192</v>
      </c>
      <c r="D924" s="70"/>
      <c r="E924" s="109">
        <f>IF(E921=0,0,E888/E921)</f>
        <v>0</v>
      </c>
      <c r="F924" s="109">
        <f t="shared" ref="F924:U924" si="443">IF(F921=0,0,F888/F921)</f>
        <v>0</v>
      </c>
      <c r="G924" s="109">
        <f t="shared" si="443"/>
        <v>0</v>
      </c>
      <c r="H924" s="109">
        <f t="shared" si="443"/>
        <v>0</v>
      </c>
      <c r="I924" s="109">
        <f t="shared" si="443"/>
        <v>0</v>
      </c>
      <c r="J924" s="109">
        <f t="shared" si="443"/>
        <v>0</v>
      </c>
      <c r="K924" s="109">
        <f t="shared" si="443"/>
        <v>0</v>
      </c>
      <c r="L924" s="109">
        <f t="shared" si="443"/>
        <v>0</v>
      </c>
      <c r="M924" s="109">
        <f t="shared" si="443"/>
        <v>0</v>
      </c>
      <c r="N924" s="109">
        <f t="shared" si="443"/>
        <v>0</v>
      </c>
      <c r="O924" s="109">
        <f t="shared" si="443"/>
        <v>0</v>
      </c>
      <c r="P924" s="109">
        <f t="shared" si="443"/>
        <v>0</v>
      </c>
      <c r="Q924" s="109">
        <f t="shared" si="443"/>
        <v>0</v>
      </c>
      <c r="R924" s="109">
        <f t="shared" si="443"/>
        <v>0</v>
      </c>
      <c r="S924" s="109">
        <f t="shared" si="443"/>
        <v>0</v>
      </c>
      <c r="T924" s="109">
        <f t="shared" si="443"/>
        <v>0</v>
      </c>
      <c r="U924" s="109">
        <f t="shared" si="443"/>
        <v>0</v>
      </c>
      <c r="V924" s="109">
        <f>IF(V921=0,0,V888/V921)</f>
        <v>0</v>
      </c>
      <c r="W924" s="109"/>
      <c r="X924" s="109"/>
    </row>
    <row r="925" spans="1:24" s="8" customFormat="1" hidden="1">
      <c r="A925" s="92">
        <f>A926</f>
        <v>3</v>
      </c>
      <c r="B925" s="93"/>
      <c r="C925" s="35"/>
      <c r="D925" s="53"/>
      <c r="E925" s="119"/>
      <c r="F925" s="119"/>
      <c r="G925" s="119"/>
      <c r="H925" s="119"/>
      <c r="I925" s="119"/>
      <c r="J925" s="119"/>
      <c r="K925" s="119"/>
      <c r="L925" s="119"/>
      <c r="M925" s="119"/>
      <c r="N925" s="119"/>
      <c r="O925" s="119"/>
      <c r="P925" s="119"/>
      <c r="Q925" s="119"/>
      <c r="R925" s="119"/>
      <c r="S925" s="119"/>
      <c r="T925" s="119"/>
      <c r="U925" s="119"/>
      <c r="V925" s="119"/>
      <c r="W925" s="119"/>
      <c r="X925" s="119"/>
    </row>
    <row r="926" spans="1:24" s="8" customFormat="1" hidden="1">
      <c r="A926" s="177">
        <f>MIN(A927:A970)</f>
        <v>3</v>
      </c>
      <c r="B926" s="93"/>
      <c r="C926" s="95" t="s">
        <v>161</v>
      </c>
      <c r="D926" s="53"/>
      <c r="E926" s="119"/>
      <c r="F926" s="119"/>
      <c r="G926" s="119"/>
      <c r="H926" s="119"/>
      <c r="I926" s="119"/>
      <c r="J926" s="119"/>
      <c r="K926" s="119"/>
      <c r="L926" s="119"/>
      <c r="M926" s="119"/>
      <c r="N926" s="119"/>
      <c r="O926" s="119"/>
      <c r="P926" s="119"/>
      <c r="Q926" s="119"/>
      <c r="R926" s="119"/>
      <c r="S926" s="119"/>
      <c r="T926" s="119"/>
      <c r="U926" s="119"/>
      <c r="V926" s="119"/>
      <c r="W926" s="119"/>
      <c r="X926" s="119"/>
    </row>
    <row r="927" spans="1:24" s="8" customFormat="1" hidden="1">
      <c r="A927" s="17">
        <f t="shared" ref="A927:A957" si="444">IF(MAX(E927:Y927)=0,IF(MIN(E927:Y927)=0,3,2),2)</f>
        <v>3</v>
      </c>
      <c r="B927" s="27"/>
      <c r="C927" s="81" t="s">
        <v>112</v>
      </c>
      <c r="D927" s="82"/>
      <c r="E927" s="109">
        <f>SUBTOTAL(9,E928:E957)</f>
        <v>0</v>
      </c>
      <c r="F927" s="109">
        <f t="shared" ref="F927:U927" si="445">SUBTOTAL(9,F928:F957)</f>
        <v>0</v>
      </c>
      <c r="G927" s="109">
        <f t="shared" si="445"/>
        <v>0</v>
      </c>
      <c r="H927" s="109">
        <f t="shared" si="445"/>
        <v>0</v>
      </c>
      <c r="I927" s="109">
        <f t="shared" si="445"/>
        <v>0</v>
      </c>
      <c r="J927" s="109">
        <f t="shared" si="445"/>
        <v>0</v>
      </c>
      <c r="K927" s="109">
        <f t="shared" si="445"/>
        <v>0</v>
      </c>
      <c r="L927" s="109">
        <f t="shared" si="445"/>
        <v>0</v>
      </c>
      <c r="M927" s="109">
        <f t="shared" si="445"/>
        <v>0</v>
      </c>
      <c r="N927" s="109">
        <f t="shared" si="445"/>
        <v>0</v>
      </c>
      <c r="O927" s="109">
        <f t="shared" si="445"/>
        <v>0</v>
      </c>
      <c r="P927" s="109">
        <f t="shared" si="445"/>
        <v>0</v>
      </c>
      <c r="Q927" s="109">
        <f t="shared" si="445"/>
        <v>0</v>
      </c>
      <c r="R927" s="109">
        <f t="shared" si="445"/>
        <v>0</v>
      </c>
      <c r="S927" s="109">
        <f t="shared" si="445"/>
        <v>0</v>
      </c>
      <c r="T927" s="109">
        <f t="shared" si="445"/>
        <v>0</v>
      </c>
      <c r="U927" s="109">
        <f t="shared" si="445"/>
        <v>0</v>
      </c>
      <c r="V927" s="109">
        <f>SUBTOTAL(9,V928:V957)</f>
        <v>0</v>
      </c>
      <c r="W927" s="112">
        <f t="shared" ref="W927:W957" si="446">E927-I927-M927-Q927-U927</f>
        <v>0</v>
      </c>
      <c r="X927" s="179">
        <f t="shared" ref="X927:X957" si="447">IF(E927&lt;&gt;0,V927/E927,0)</f>
        <v>0</v>
      </c>
    </row>
    <row r="928" spans="1:24" s="8" customFormat="1" hidden="1">
      <c r="A928" s="17">
        <f t="shared" si="444"/>
        <v>3</v>
      </c>
      <c r="B928" s="27" t="s">
        <v>171</v>
      </c>
      <c r="C928" s="75" t="s">
        <v>113</v>
      </c>
      <c r="D928" s="82"/>
      <c r="E928" s="109">
        <f>SUBTOTAL(9,E929:E948)</f>
        <v>0</v>
      </c>
      <c r="F928" s="109">
        <f t="shared" ref="F928:U928" si="448">SUBTOTAL(9,F929:F948)</f>
        <v>0</v>
      </c>
      <c r="G928" s="109">
        <f t="shared" si="448"/>
        <v>0</v>
      </c>
      <c r="H928" s="109">
        <f t="shared" si="448"/>
        <v>0</v>
      </c>
      <c r="I928" s="109">
        <f t="shared" si="448"/>
        <v>0</v>
      </c>
      <c r="J928" s="109">
        <f t="shared" si="448"/>
        <v>0</v>
      </c>
      <c r="K928" s="109">
        <f t="shared" si="448"/>
        <v>0</v>
      </c>
      <c r="L928" s="109">
        <f t="shared" si="448"/>
        <v>0</v>
      </c>
      <c r="M928" s="109">
        <f t="shared" si="448"/>
        <v>0</v>
      </c>
      <c r="N928" s="109">
        <f t="shared" si="448"/>
        <v>0</v>
      </c>
      <c r="O928" s="109">
        <f t="shared" si="448"/>
        <v>0</v>
      </c>
      <c r="P928" s="109">
        <f t="shared" si="448"/>
        <v>0</v>
      </c>
      <c r="Q928" s="109">
        <f t="shared" si="448"/>
        <v>0</v>
      </c>
      <c r="R928" s="109">
        <f t="shared" si="448"/>
        <v>0</v>
      </c>
      <c r="S928" s="109">
        <f t="shared" si="448"/>
        <v>0</v>
      </c>
      <c r="T928" s="109">
        <f t="shared" si="448"/>
        <v>0</v>
      </c>
      <c r="U928" s="109">
        <f t="shared" si="448"/>
        <v>0</v>
      </c>
      <c r="V928" s="109">
        <f>SUBTOTAL(9,V929:V948)</f>
        <v>0</v>
      </c>
      <c r="W928" s="112">
        <f t="shared" si="446"/>
        <v>0</v>
      </c>
      <c r="X928" s="179">
        <f t="shared" si="447"/>
        <v>0</v>
      </c>
    </row>
    <row r="929" spans="1:24" s="8" customFormat="1" hidden="1">
      <c r="A929" s="17">
        <f t="shared" si="444"/>
        <v>3</v>
      </c>
      <c r="B929" s="28"/>
      <c r="C929" s="74" t="s">
        <v>395</v>
      </c>
      <c r="D929" s="82"/>
      <c r="E929" s="109">
        <f>SUBTOTAL(9,E930:E939)</f>
        <v>0</v>
      </c>
      <c r="F929" s="109">
        <f t="shared" ref="F929:U929" si="449">SUBTOTAL(9,F930:F939)</f>
        <v>0</v>
      </c>
      <c r="G929" s="109">
        <f t="shared" si="449"/>
        <v>0</v>
      </c>
      <c r="H929" s="109">
        <f t="shared" si="449"/>
        <v>0</v>
      </c>
      <c r="I929" s="109">
        <f t="shared" si="449"/>
        <v>0</v>
      </c>
      <c r="J929" s="109">
        <f t="shared" si="449"/>
        <v>0</v>
      </c>
      <c r="K929" s="109">
        <f t="shared" si="449"/>
        <v>0</v>
      </c>
      <c r="L929" s="109">
        <f t="shared" si="449"/>
        <v>0</v>
      </c>
      <c r="M929" s="109">
        <f t="shared" si="449"/>
        <v>0</v>
      </c>
      <c r="N929" s="109">
        <f t="shared" si="449"/>
        <v>0</v>
      </c>
      <c r="O929" s="109">
        <f t="shared" si="449"/>
        <v>0</v>
      </c>
      <c r="P929" s="109">
        <f t="shared" si="449"/>
        <v>0</v>
      </c>
      <c r="Q929" s="109">
        <f t="shared" si="449"/>
        <v>0</v>
      </c>
      <c r="R929" s="109">
        <f t="shared" si="449"/>
        <v>0</v>
      </c>
      <c r="S929" s="109">
        <f t="shared" si="449"/>
        <v>0</v>
      </c>
      <c r="T929" s="109">
        <f t="shared" si="449"/>
        <v>0</v>
      </c>
      <c r="U929" s="109">
        <f t="shared" si="449"/>
        <v>0</v>
      </c>
      <c r="V929" s="109">
        <f>SUBTOTAL(9,V930:V939)</f>
        <v>0</v>
      </c>
      <c r="W929" s="112">
        <f t="shared" si="446"/>
        <v>0</v>
      </c>
      <c r="X929" s="179">
        <f t="shared" si="447"/>
        <v>0</v>
      </c>
    </row>
    <row r="930" spans="1:24" s="8" customFormat="1" ht="25.5" hidden="1">
      <c r="A930" s="17">
        <f t="shared" si="444"/>
        <v>3</v>
      </c>
      <c r="B930" s="67"/>
      <c r="C930" s="80" t="s">
        <v>142</v>
      </c>
      <c r="D930" s="58" t="s">
        <v>3</v>
      </c>
      <c r="E930" s="109">
        <f>SUBTOTAL(9,E931:E932)</f>
        <v>0</v>
      </c>
      <c r="F930" s="109">
        <f t="shared" ref="F930:U930" si="450">SUBTOTAL(9,F931:F932)</f>
        <v>0</v>
      </c>
      <c r="G930" s="109">
        <f t="shared" si="450"/>
        <v>0</v>
      </c>
      <c r="H930" s="109">
        <f t="shared" si="450"/>
        <v>0</v>
      </c>
      <c r="I930" s="109">
        <f t="shared" si="450"/>
        <v>0</v>
      </c>
      <c r="J930" s="109">
        <f t="shared" si="450"/>
        <v>0</v>
      </c>
      <c r="K930" s="109">
        <f t="shared" si="450"/>
        <v>0</v>
      </c>
      <c r="L930" s="109">
        <f t="shared" si="450"/>
        <v>0</v>
      </c>
      <c r="M930" s="109">
        <f t="shared" si="450"/>
        <v>0</v>
      </c>
      <c r="N930" s="109">
        <f t="shared" si="450"/>
        <v>0</v>
      </c>
      <c r="O930" s="109">
        <f t="shared" si="450"/>
        <v>0</v>
      </c>
      <c r="P930" s="109">
        <f t="shared" si="450"/>
        <v>0</v>
      </c>
      <c r="Q930" s="109">
        <f t="shared" si="450"/>
        <v>0</v>
      </c>
      <c r="R930" s="109">
        <f t="shared" si="450"/>
        <v>0</v>
      </c>
      <c r="S930" s="109">
        <f t="shared" si="450"/>
        <v>0</v>
      </c>
      <c r="T930" s="109">
        <f t="shared" si="450"/>
        <v>0</v>
      </c>
      <c r="U930" s="109">
        <f t="shared" si="450"/>
        <v>0</v>
      </c>
      <c r="V930" s="109">
        <f>SUBTOTAL(9,V931:V932)</f>
        <v>0</v>
      </c>
      <c r="W930" s="112">
        <f t="shared" si="446"/>
        <v>0</v>
      </c>
      <c r="X930" s="179">
        <f t="shared" si="447"/>
        <v>0</v>
      </c>
    </row>
    <row r="931" spans="1:24" s="8" customFormat="1" ht="25.5" hidden="1">
      <c r="A931" s="17">
        <f t="shared" si="444"/>
        <v>3</v>
      </c>
      <c r="B931" s="67"/>
      <c r="C931" s="134" t="s">
        <v>237</v>
      </c>
      <c r="D931" s="58" t="s">
        <v>235</v>
      </c>
      <c r="E931" s="110"/>
      <c r="F931" s="110"/>
      <c r="G931" s="110"/>
      <c r="H931" s="110"/>
      <c r="I931" s="111">
        <f>SUM(F931:H931)</f>
        <v>0</v>
      </c>
      <c r="J931" s="110"/>
      <c r="K931" s="110"/>
      <c r="L931" s="110"/>
      <c r="M931" s="111">
        <f>SUM(J931:L931)</f>
        <v>0</v>
      </c>
      <c r="N931" s="110"/>
      <c r="O931" s="110"/>
      <c r="P931" s="110"/>
      <c r="Q931" s="111">
        <f>SUM(N931:P931)</f>
        <v>0</v>
      </c>
      <c r="R931" s="110"/>
      <c r="S931" s="110"/>
      <c r="T931" s="110"/>
      <c r="U931" s="111">
        <f>SUM(R931:T931)</f>
        <v>0</v>
      </c>
      <c r="V931" s="111">
        <f>I931+M931+Q931+U931</f>
        <v>0</v>
      </c>
      <c r="W931" s="111">
        <f t="shared" si="446"/>
        <v>0</v>
      </c>
      <c r="X931" s="179">
        <f t="shared" si="447"/>
        <v>0</v>
      </c>
    </row>
    <row r="932" spans="1:24" s="8" customFormat="1" ht="25.5" hidden="1">
      <c r="A932" s="17">
        <f t="shared" si="444"/>
        <v>3</v>
      </c>
      <c r="B932" s="67"/>
      <c r="C932" s="134" t="s">
        <v>238</v>
      </c>
      <c r="D932" s="58" t="s">
        <v>236</v>
      </c>
      <c r="E932" s="110"/>
      <c r="F932" s="110"/>
      <c r="G932" s="110"/>
      <c r="H932" s="110"/>
      <c r="I932" s="111">
        <f>SUM(F932:H932)</f>
        <v>0</v>
      </c>
      <c r="J932" s="110"/>
      <c r="K932" s="110"/>
      <c r="L932" s="110"/>
      <c r="M932" s="111">
        <f>SUM(J932:L932)</f>
        <v>0</v>
      </c>
      <c r="N932" s="110"/>
      <c r="O932" s="110"/>
      <c r="P932" s="110"/>
      <c r="Q932" s="111">
        <f>SUM(N932:P932)</f>
        <v>0</v>
      </c>
      <c r="R932" s="110"/>
      <c r="S932" s="110"/>
      <c r="T932" s="110"/>
      <c r="U932" s="111">
        <f>SUM(R932:T932)</f>
        <v>0</v>
      </c>
      <c r="V932" s="111">
        <f>I932+M932+Q932+U932</f>
        <v>0</v>
      </c>
      <c r="W932" s="111">
        <f t="shared" si="446"/>
        <v>0</v>
      </c>
      <c r="X932" s="179">
        <f t="shared" si="447"/>
        <v>0</v>
      </c>
    </row>
    <row r="933" spans="1:24" s="8" customFormat="1" hidden="1">
      <c r="A933" s="17">
        <f t="shared" si="444"/>
        <v>3</v>
      </c>
      <c r="B933" s="68"/>
      <c r="C933" s="135" t="s">
        <v>141</v>
      </c>
      <c r="D933" s="59" t="s">
        <v>4</v>
      </c>
      <c r="E933" s="110"/>
      <c r="F933" s="110"/>
      <c r="G933" s="110"/>
      <c r="H933" s="110"/>
      <c r="I933" s="111">
        <f>SUM(F933:H933)</f>
        <v>0</v>
      </c>
      <c r="J933" s="110"/>
      <c r="K933" s="110"/>
      <c r="L933" s="110"/>
      <c r="M933" s="111">
        <f>SUM(J933:L933)</f>
        <v>0</v>
      </c>
      <c r="N933" s="110"/>
      <c r="O933" s="110"/>
      <c r="P933" s="110"/>
      <c r="Q933" s="111">
        <f>SUM(N933:P933)</f>
        <v>0</v>
      </c>
      <c r="R933" s="110"/>
      <c r="S933" s="110"/>
      <c r="T933" s="110"/>
      <c r="U933" s="111">
        <f>SUM(R933:T933)</f>
        <v>0</v>
      </c>
      <c r="V933" s="111">
        <f>I933+M933+Q933+U933</f>
        <v>0</v>
      </c>
      <c r="W933" s="111">
        <f t="shared" si="446"/>
        <v>0</v>
      </c>
      <c r="X933" s="179">
        <f t="shared" si="447"/>
        <v>0</v>
      </c>
    </row>
    <row r="934" spans="1:24" s="8" customFormat="1" hidden="1">
      <c r="A934" s="17">
        <f t="shared" si="444"/>
        <v>3</v>
      </c>
      <c r="B934" s="68"/>
      <c r="C934" s="80" t="s">
        <v>226</v>
      </c>
      <c r="D934" s="83" t="s">
        <v>227</v>
      </c>
      <c r="E934" s="109">
        <f>SUBTOTAL(9,E935:E938)</f>
        <v>0</v>
      </c>
      <c r="F934" s="109">
        <f t="shared" ref="F934:U934" si="451">SUBTOTAL(9,F935:F938)</f>
        <v>0</v>
      </c>
      <c r="G934" s="109">
        <f t="shared" si="451"/>
        <v>0</v>
      </c>
      <c r="H934" s="109">
        <f t="shared" si="451"/>
        <v>0</v>
      </c>
      <c r="I934" s="109">
        <f t="shared" si="451"/>
        <v>0</v>
      </c>
      <c r="J934" s="109">
        <f t="shared" si="451"/>
        <v>0</v>
      </c>
      <c r="K934" s="109">
        <f t="shared" si="451"/>
        <v>0</v>
      </c>
      <c r="L934" s="109">
        <f t="shared" si="451"/>
        <v>0</v>
      </c>
      <c r="M934" s="109">
        <f t="shared" si="451"/>
        <v>0</v>
      </c>
      <c r="N934" s="109">
        <f t="shared" si="451"/>
        <v>0</v>
      </c>
      <c r="O934" s="109">
        <f t="shared" si="451"/>
        <v>0</v>
      </c>
      <c r="P934" s="109">
        <f t="shared" si="451"/>
        <v>0</v>
      </c>
      <c r="Q934" s="109">
        <f t="shared" si="451"/>
        <v>0</v>
      </c>
      <c r="R934" s="109">
        <f t="shared" si="451"/>
        <v>0</v>
      </c>
      <c r="S934" s="109">
        <f t="shared" si="451"/>
        <v>0</v>
      </c>
      <c r="T934" s="109">
        <f t="shared" si="451"/>
        <v>0</v>
      </c>
      <c r="U934" s="109">
        <f t="shared" si="451"/>
        <v>0</v>
      </c>
      <c r="V934" s="109">
        <f>SUBTOTAL(9,V935:V938)</f>
        <v>0</v>
      </c>
      <c r="W934" s="112">
        <f t="shared" si="446"/>
        <v>0</v>
      </c>
      <c r="X934" s="179">
        <f t="shared" si="447"/>
        <v>0</v>
      </c>
    </row>
    <row r="935" spans="1:24" s="8" customFormat="1" ht="25.5" hidden="1">
      <c r="A935" s="17">
        <f t="shared" si="444"/>
        <v>3</v>
      </c>
      <c r="B935" s="68"/>
      <c r="C935" s="136" t="s">
        <v>140</v>
      </c>
      <c r="D935" s="83" t="s">
        <v>131</v>
      </c>
      <c r="E935" s="110"/>
      <c r="F935" s="110"/>
      <c r="G935" s="110"/>
      <c r="H935" s="110"/>
      <c r="I935" s="111">
        <f t="shared" ref="I935:I948" si="452">SUM(F935:H935)</f>
        <v>0</v>
      </c>
      <c r="J935" s="110"/>
      <c r="K935" s="110"/>
      <c r="L935" s="110"/>
      <c r="M935" s="111">
        <f t="shared" ref="M935:M948" si="453">SUM(J935:L935)</f>
        <v>0</v>
      </c>
      <c r="N935" s="110"/>
      <c r="O935" s="110"/>
      <c r="P935" s="110"/>
      <c r="Q935" s="111">
        <f t="shared" ref="Q935:Q948" si="454">SUM(N935:P935)</f>
        <v>0</v>
      </c>
      <c r="R935" s="110"/>
      <c r="S935" s="110"/>
      <c r="T935" s="110"/>
      <c r="U935" s="111">
        <f t="shared" ref="U935:U948" si="455">SUM(R935:T935)</f>
        <v>0</v>
      </c>
      <c r="V935" s="111">
        <f t="shared" ref="V935:V943" si="456">I935+M935+Q935+U935</f>
        <v>0</v>
      </c>
      <c r="W935" s="111">
        <f t="shared" si="446"/>
        <v>0</v>
      </c>
      <c r="X935" s="179">
        <f t="shared" si="447"/>
        <v>0</v>
      </c>
    </row>
    <row r="936" spans="1:24" s="8" customFormat="1" hidden="1">
      <c r="A936" s="17">
        <f t="shared" si="444"/>
        <v>3</v>
      </c>
      <c r="B936" s="68"/>
      <c r="C936" s="134" t="s">
        <v>137</v>
      </c>
      <c r="D936" s="83" t="s">
        <v>133</v>
      </c>
      <c r="E936" s="110"/>
      <c r="F936" s="110"/>
      <c r="G936" s="110"/>
      <c r="H936" s="110"/>
      <c r="I936" s="111">
        <f t="shared" si="452"/>
        <v>0</v>
      </c>
      <c r="J936" s="110"/>
      <c r="K936" s="110"/>
      <c r="L936" s="110"/>
      <c r="M936" s="111">
        <f t="shared" si="453"/>
        <v>0</v>
      </c>
      <c r="N936" s="110"/>
      <c r="O936" s="110"/>
      <c r="P936" s="110"/>
      <c r="Q936" s="111">
        <f t="shared" si="454"/>
        <v>0</v>
      </c>
      <c r="R936" s="110"/>
      <c r="S936" s="110"/>
      <c r="T936" s="110"/>
      <c r="U936" s="111">
        <f t="shared" si="455"/>
        <v>0</v>
      </c>
      <c r="V936" s="111">
        <f t="shared" si="456"/>
        <v>0</v>
      </c>
      <c r="W936" s="111">
        <f t="shared" si="446"/>
        <v>0</v>
      </c>
      <c r="X936" s="179">
        <f t="shared" si="447"/>
        <v>0</v>
      </c>
    </row>
    <row r="937" spans="1:24" s="8" customFormat="1" ht="25.5" hidden="1">
      <c r="A937" s="17">
        <f t="shared" si="444"/>
        <v>3</v>
      </c>
      <c r="B937" s="68"/>
      <c r="C937" s="134" t="s">
        <v>665</v>
      </c>
      <c r="D937" s="83" t="s">
        <v>134</v>
      </c>
      <c r="E937" s="110"/>
      <c r="F937" s="110"/>
      <c r="G937" s="110"/>
      <c r="H937" s="110"/>
      <c r="I937" s="111">
        <f t="shared" si="452"/>
        <v>0</v>
      </c>
      <c r="J937" s="110"/>
      <c r="K937" s="110"/>
      <c r="L937" s="110"/>
      <c r="M937" s="111">
        <f t="shared" si="453"/>
        <v>0</v>
      </c>
      <c r="N937" s="110"/>
      <c r="O937" s="110"/>
      <c r="P937" s="110"/>
      <c r="Q937" s="111">
        <f t="shared" si="454"/>
        <v>0</v>
      </c>
      <c r="R937" s="110"/>
      <c r="S937" s="110"/>
      <c r="T937" s="110"/>
      <c r="U937" s="111">
        <f t="shared" si="455"/>
        <v>0</v>
      </c>
      <c r="V937" s="111">
        <f t="shared" si="456"/>
        <v>0</v>
      </c>
      <c r="W937" s="111">
        <f t="shared" si="446"/>
        <v>0</v>
      </c>
      <c r="X937" s="179">
        <f t="shared" si="447"/>
        <v>0</v>
      </c>
    </row>
    <row r="938" spans="1:24" s="8" customFormat="1" ht="25.5" hidden="1">
      <c r="A938" s="17">
        <f t="shared" si="444"/>
        <v>3</v>
      </c>
      <c r="B938" s="68"/>
      <c r="C938" s="134" t="s">
        <v>138</v>
      </c>
      <c r="D938" s="83" t="s">
        <v>135</v>
      </c>
      <c r="E938" s="110"/>
      <c r="F938" s="110"/>
      <c r="G938" s="110"/>
      <c r="H938" s="110"/>
      <c r="I938" s="111">
        <f t="shared" si="452"/>
        <v>0</v>
      </c>
      <c r="J938" s="110"/>
      <c r="K938" s="110"/>
      <c r="L938" s="110"/>
      <c r="M938" s="111">
        <f t="shared" si="453"/>
        <v>0</v>
      </c>
      <c r="N938" s="110"/>
      <c r="O938" s="110"/>
      <c r="P938" s="110"/>
      <c r="Q938" s="111">
        <f t="shared" si="454"/>
        <v>0</v>
      </c>
      <c r="R938" s="110"/>
      <c r="S938" s="110"/>
      <c r="T938" s="110"/>
      <c r="U938" s="111">
        <f t="shared" si="455"/>
        <v>0</v>
      </c>
      <c r="V938" s="111">
        <f t="shared" si="456"/>
        <v>0</v>
      </c>
      <c r="W938" s="111">
        <f t="shared" si="446"/>
        <v>0</v>
      </c>
      <c r="X938" s="179">
        <f t="shared" si="447"/>
        <v>0</v>
      </c>
    </row>
    <row r="939" spans="1:24" s="8" customFormat="1" hidden="1">
      <c r="A939" s="17">
        <f t="shared" si="444"/>
        <v>3</v>
      </c>
      <c r="B939" s="68"/>
      <c r="C939" s="79" t="s">
        <v>139</v>
      </c>
      <c r="D939" s="83" t="s">
        <v>6</v>
      </c>
      <c r="E939" s="110"/>
      <c r="F939" s="110"/>
      <c r="G939" s="110"/>
      <c r="H939" s="110"/>
      <c r="I939" s="111">
        <f t="shared" si="452"/>
        <v>0</v>
      </c>
      <c r="J939" s="110"/>
      <c r="K939" s="110"/>
      <c r="L939" s="110"/>
      <c r="M939" s="111">
        <f t="shared" si="453"/>
        <v>0</v>
      </c>
      <c r="N939" s="110"/>
      <c r="O939" s="110"/>
      <c r="P939" s="110"/>
      <c r="Q939" s="111">
        <f t="shared" si="454"/>
        <v>0</v>
      </c>
      <c r="R939" s="110"/>
      <c r="S939" s="110"/>
      <c r="T939" s="110"/>
      <c r="U939" s="111">
        <f t="shared" si="455"/>
        <v>0</v>
      </c>
      <c r="V939" s="111">
        <f t="shared" si="456"/>
        <v>0</v>
      </c>
      <c r="W939" s="111">
        <f t="shared" si="446"/>
        <v>0</v>
      </c>
      <c r="X939" s="179">
        <f t="shared" si="447"/>
        <v>0</v>
      </c>
    </row>
    <row r="940" spans="1:24" s="8" customFormat="1" hidden="1">
      <c r="A940" s="17">
        <f t="shared" si="444"/>
        <v>3</v>
      </c>
      <c r="B940" s="68"/>
      <c r="C940" s="86" t="s">
        <v>95</v>
      </c>
      <c r="D940" s="59" t="s">
        <v>7</v>
      </c>
      <c r="E940" s="110"/>
      <c r="F940" s="110"/>
      <c r="G940" s="110"/>
      <c r="H940" s="110"/>
      <c r="I940" s="111">
        <f t="shared" si="452"/>
        <v>0</v>
      </c>
      <c r="J940" s="110"/>
      <c r="K940" s="110"/>
      <c r="L940" s="110"/>
      <c r="M940" s="111">
        <f t="shared" si="453"/>
        <v>0</v>
      </c>
      <c r="N940" s="110"/>
      <c r="O940" s="110"/>
      <c r="P940" s="110"/>
      <c r="Q940" s="111">
        <f t="shared" si="454"/>
        <v>0</v>
      </c>
      <c r="R940" s="110"/>
      <c r="S940" s="110"/>
      <c r="T940" s="110"/>
      <c r="U940" s="111">
        <f t="shared" si="455"/>
        <v>0</v>
      </c>
      <c r="V940" s="111">
        <f t="shared" si="456"/>
        <v>0</v>
      </c>
      <c r="W940" s="111">
        <f t="shared" si="446"/>
        <v>0</v>
      </c>
      <c r="X940" s="179">
        <f t="shared" si="447"/>
        <v>0</v>
      </c>
    </row>
    <row r="941" spans="1:24" s="8" customFormat="1" hidden="1">
      <c r="A941" s="17">
        <f t="shared" si="444"/>
        <v>3</v>
      </c>
      <c r="B941" s="68"/>
      <c r="C941" s="86" t="s">
        <v>278</v>
      </c>
      <c r="D941" s="59" t="s">
        <v>12</v>
      </c>
      <c r="E941" s="110"/>
      <c r="F941" s="110"/>
      <c r="G941" s="110"/>
      <c r="H941" s="110"/>
      <c r="I941" s="111">
        <f t="shared" si="452"/>
        <v>0</v>
      </c>
      <c r="J941" s="110"/>
      <c r="K941" s="110"/>
      <c r="L941" s="110"/>
      <c r="M941" s="111">
        <f t="shared" si="453"/>
        <v>0</v>
      </c>
      <c r="N941" s="110"/>
      <c r="O941" s="110"/>
      <c r="P941" s="110"/>
      <c r="Q941" s="111">
        <f t="shared" si="454"/>
        <v>0</v>
      </c>
      <c r="R941" s="110"/>
      <c r="S941" s="110"/>
      <c r="T941" s="110"/>
      <c r="U941" s="111">
        <f t="shared" si="455"/>
        <v>0</v>
      </c>
      <c r="V941" s="111">
        <f t="shared" si="456"/>
        <v>0</v>
      </c>
      <c r="W941" s="111">
        <f t="shared" si="446"/>
        <v>0</v>
      </c>
      <c r="X941" s="179">
        <f t="shared" si="447"/>
        <v>0</v>
      </c>
    </row>
    <row r="942" spans="1:24" s="8" customFormat="1" hidden="1">
      <c r="A942" s="17">
        <f t="shared" si="444"/>
        <v>3</v>
      </c>
      <c r="B942" s="69"/>
      <c r="C942" s="73" t="s">
        <v>116</v>
      </c>
      <c r="D942" s="71" t="s">
        <v>22</v>
      </c>
      <c r="E942" s="110"/>
      <c r="F942" s="110"/>
      <c r="G942" s="110"/>
      <c r="H942" s="110"/>
      <c r="I942" s="111">
        <f t="shared" si="452"/>
        <v>0</v>
      </c>
      <c r="J942" s="110"/>
      <c r="K942" s="110"/>
      <c r="L942" s="110"/>
      <c r="M942" s="111">
        <f t="shared" si="453"/>
        <v>0</v>
      </c>
      <c r="N942" s="110"/>
      <c r="O942" s="110"/>
      <c r="P942" s="110"/>
      <c r="Q942" s="111">
        <f t="shared" si="454"/>
        <v>0</v>
      </c>
      <c r="R942" s="110"/>
      <c r="S942" s="110"/>
      <c r="T942" s="110"/>
      <c r="U942" s="111">
        <f t="shared" si="455"/>
        <v>0</v>
      </c>
      <c r="V942" s="111">
        <f t="shared" si="456"/>
        <v>0</v>
      </c>
      <c r="W942" s="111">
        <f t="shared" si="446"/>
        <v>0</v>
      </c>
      <c r="X942" s="179">
        <f t="shared" si="447"/>
        <v>0</v>
      </c>
    </row>
    <row r="943" spans="1:24" s="8" customFormat="1" hidden="1">
      <c r="A943" s="17">
        <f t="shared" si="444"/>
        <v>3</v>
      </c>
      <c r="B943" s="69"/>
      <c r="C943" s="73" t="s">
        <v>97</v>
      </c>
      <c r="D943" s="70" t="s">
        <v>24</v>
      </c>
      <c r="E943" s="110"/>
      <c r="F943" s="110"/>
      <c r="G943" s="110"/>
      <c r="H943" s="110"/>
      <c r="I943" s="111">
        <f t="shared" si="452"/>
        <v>0</v>
      </c>
      <c r="J943" s="110"/>
      <c r="K943" s="110"/>
      <c r="L943" s="110"/>
      <c r="M943" s="111">
        <f t="shared" si="453"/>
        <v>0</v>
      </c>
      <c r="N943" s="110"/>
      <c r="O943" s="110"/>
      <c r="P943" s="110"/>
      <c r="Q943" s="111">
        <f t="shared" si="454"/>
        <v>0</v>
      </c>
      <c r="R943" s="110"/>
      <c r="S943" s="110"/>
      <c r="T943" s="110"/>
      <c r="U943" s="111">
        <f t="shared" si="455"/>
        <v>0</v>
      </c>
      <c r="V943" s="111">
        <f t="shared" si="456"/>
        <v>0</v>
      </c>
      <c r="W943" s="111">
        <f t="shared" si="446"/>
        <v>0</v>
      </c>
      <c r="X943" s="179">
        <f t="shared" si="447"/>
        <v>0</v>
      </c>
    </row>
    <row r="944" spans="1:24" s="8" customFormat="1" hidden="1">
      <c r="A944" s="17">
        <f t="shared" si="444"/>
        <v>3</v>
      </c>
      <c r="B944" s="28"/>
      <c r="C944" s="74" t="s">
        <v>405</v>
      </c>
      <c r="D944" s="82"/>
      <c r="E944" s="109">
        <f>SUBTOTAL(9,E945:E947)</f>
        <v>0</v>
      </c>
      <c r="F944" s="109">
        <f t="shared" ref="F944:U944" si="457">SUBTOTAL(9,F945:F947)</f>
        <v>0</v>
      </c>
      <c r="G944" s="109">
        <f t="shared" si="457"/>
        <v>0</v>
      </c>
      <c r="H944" s="109">
        <f t="shared" si="457"/>
        <v>0</v>
      </c>
      <c r="I944" s="109">
        <f t="shared" si="457"/>
        <v>0</v>
      </c>
      <c r="J944" s="109">
        <f t="shared" si="457"/>
        <v>0</v>
      </c>
      <c r="K944" s="109">
        <f t="shared" si="457"/>
        <v>0</v>
      </c>
      <c r="L944" s="109">
        <f t="shared" si="457"/>
        <v>0</v>
      </c>
      <c r="M944" s="109">
        <f t="shared" si="457"/>
        <v>0</v>
      </c>
      <c r="N944" s="109">
        <f t="shared" si="457"/>
        <v>0</v>
      </c>
      <c r="O944" s="109">
        <f t="shared" si="457"/>
        <v>0</v>
      </c>
      <c r="P944" s="109">
        <f t="shared" si="457"/>
        <v>0</v>
      </c>
      <c r="Q944" s="109">
        <f t="shared" si="457"/>
        <v>0</v>
      </c>
      <c r="R944" s="109">
        <f t="shared" si="457"/>
        <v>0</v>
      </c>
      <c r="S944" s="109">
        <f t="shared" si="457"/>
        <v>0</v>
      </c>
      <c r="T944" s="109">
        <f t="shared" si="457"/>
        <v>0</v>
      </c>
      <c r="U944" s="109">
        <f t="shared" si="457"/>
        <v>0</v>
      </c>
      <c r="V944" s="109">
        <f>SUBTOTAL(9,V945:V947)</f>
        <v>0</v>
      </c>
      <c r="W944" s="112">
        <f t="shared" si="446"/>
        <v>0</v>
      </c>
      <c r="X944" s="179">
        <f t="shared" si="447"/>
        <v>0</v>
      </c>
    </row>
    <row r="945" spans="1:24" s="8" customFormat="1" hidden="1">
      <c r="A945" s="17">
        <f t="shared" si="444"/>
        <v>3</v>
      </c>
      <c r="B945" s="69"/>
      <c r="C945" s="102" t="s">
        <v>406</v>
      </c>
      <c r="D945" s="70" t="s">
        <v>118</v>
      </c>
      <c r="E945" s="110"/>
      <c r="F945" s="110"/>
      <c r="G945" s="110"/>
      <c r="H945" s="110"/>
      <c r="I945" s="111">
        <f t="shared" si="452"/>
        <v>0</v>
      </c>
      <c r="J945" s="110"/>
      <c r="K945" s="110"/>
      <c r="L945" s="110"/>
      <c r="M945" s="111">
        <f t="shared" si="453"/>
        <v>0</v>
      </c>
      <c r="N945" s="110"/>
      <c r="O945" s="110"/>
      <c r="P945" s="110"/>
      <c r="Q945" s="111">
        <f t="shared" si="454"/>
        <v>0</v>
      </c>
      <c r="R945" s="110"/>
      <c r="S945" s="110"/>
      <c r="T945" s="110"/>
      <c r="U945" s="111">
        <f t="shared" si="455"/>
        <v>0</v>
      </c>
      <c r="V945" s="111">
        <f>I945+M945+Q945+U945</f>
        <v>0</v>
      </c>
      <c r="W945" s="111">
        <f t="shared" si="446"/>
        <v>0</v>
      </c>
      <c r="X945" s="179">
        <f t="shared" si="447"/>
        <v>0</v>
      </c>
    </row>
    <row r="946" spans="1:24" s="8" customFormat="1" hidden="1">
      <c r="A946" s="17">
        <f t="shared" si="444"/>
        <v>3</v>
      </c>
      <c r="B946" s="69"/>
      <c r="C946" s="188" t="s">
        <v>428</v>
      </c>
      <c r="D946" s="189" t="s">
        <v>429</v>
      </c>
      <c r="E946" s="110"/>
      <c r="F946" s="110"/>
      <c r="G946" s="110"/>
      <c r="H946" s="110"/>
      <c r="I946" s="111">
        <f t="shared" si="452"/>
        <v>0</v>
      </c>
      <c r="J946" s="110"/>
      <c r="K946" s="110"/>
      <c r="L946" s="110"/>
      <c r="M946" s="111">
        <f t="shared" si="453"/>
        <v>0</v>
      </c>
      <c r="N946" s="110"/>
      <c r="O946" s="110"/>
      <c r="P946" s="110"/>
      <c r="Q946" s="111">
        <f t="shared" si="454"/>
        <v>0</v>
      </c>
      <c r="R946" s="110"/>
      <c r="S946" s="110"/>
      <c r="T946" s="110"/>
      <c r="U946" s="111">
        <f t="shared" si="455"/>
        <v>0</v>
      </c>
      <c r="V946" s="111">
        <f>I946+M946+Q946+U946</f>
        <v>0</v>
      </c>
      <c r="W946" s="111">
        <f t="shared" si="446"/>
        <v>0</v>
      </c>
      <c r="X946" s="179">
        <f t="shared" si="447"/>
        <v>0</v>
      </c>
    </row>
    <row r="947" spans="1:24" s="8" customFormat="1" ht="25.5" hidden="1">
      <c r="A947" s="17">
        <f t="shared" si="444"/>
        <v>3</v>
      </c>
      <c r="B947" s="69"/>
      <c r="C947" s="102" t="s">
        <v>427</v>
      </c>
      <c r="D947" s="71" t="s">
        <v>26</v>
      </c>
      <c r="E947" s="110"/>
      <c r="F947" s="110"/>
      <c r="G947" s="110"/>
      <c r="H947" s="110"/>
      <c r="I947" s="111">
        <f t="shared" si="452"/>
        <v>0</v>
      </c>
      <c r="J947" s="110"/>
      <c r="K947" s="110"/>
      <c r="L947" s="110"/>
      <c r="M947" s="111">
        <f t="shared" si="453"/>
        <v>0</v>
      </c>
      <c r="N947" s="110"/>
      <c r="O947" s="110"/>
      <c r="P947" s="110"/>
      <c r="Q947" s="111">
        <f t="shared" si="454"/>
        <v>0</v>
      </c>
      <c r="R947" s="110"/>
      <c r="S947" s="110"/>
      <c r="T947" s="110"/>
      <c r="U947" s="111">
        <f t="shared" si="455"/>
        <v>0</v>
      </c>
      <c r="V947" s="111">
        <f>I947+M947+Q947+U947</f>
        <v>0</v>
      </c>
      <c r="W947" s="111">
        <f t="shared" si="446"/>
        <v>0</v>
      </c>
      <c r="X947" s="179">
        <f t="shared" si="447"/>
        <v>0</v>
      </c>
    </row>
    <row r="948" spans="1:24" s="8" customFormat="1" ht="25.5" hidden="1">
      <c r="A948" s="17">
        <f t="shared" si="444"/>
        <v>3</v>
      </c>
      <c r="B948" s="69"/>
      <c r="C948" s="74" t="s">
        <v>117</v>
      </c>
      <c r="D948" s="71" t="s">
        <v>27</v>
      </c>
      <c r="E948" s="110"/>
      <c r="F948" s="110"/>
      <c r="G948" s="110"/>
      <c r="H948" s="110"/>
      <c r="I948" s="111">
        <f t="shared" si="452"/>
        <v>0</v>
      </c>
      <c r="J948" s="110"/>
      <c r="K948" s="110"/>
      <c r="L948" s="110"/>
      <c r="M948" s="111">
        <f t="shared" si="453"/>
        <v>0</v>
      </c>
      <c r="N948" s="110"/>
      <c r="O948" s="110"/>
      <c r="P948" s="110"/>
      <c r="Q948" s="111">
        <f t="shared" si="454"/>
        <v>0</v>
      </c>
      <c r="R948" s="110"/>
      <c r="S948" s="110"/>
      <c r="T948" s="110"/>
      <c r="U948" s="111">
        <f t="shared" si="455"/>
        <v>0</v>
      </c>
      <c r="V948" s="111">
        <f>I948+M948+Q948+U948</f>
        <v>0</v>
      </c>
      <c r="W948" s="111">
        <f t="shared" si="446"/>
        <v>0</v>
      </c>
      <c r="X948" s="179">
        <f t="shared" si="447"/>
        <v>0</v>
      </c>
    </row>
    <row r="949" spans="1:24" s="8" customFormat="1" hidden="1">
      <c r="A949" s="17">
        <f t="shared" si="444"/>
        <v>3</v>
      </c>
      <c r="B949" s="27" t="s">
        <v>14</v>
      </c>
      <c r="C949" s="75" t="s">
        <v>279</v>
      </c>
      <c r="D949" s="71" t="s">
        <v>216</v>
      </c>
      <c r="E949" s="109">
        <f>SUBTOTAL(9,E950:E951)</f>
        <v>0</v>
      </c>
      <c r="F949" s="109">
        <f t="shared" ref="F949:U949" si="458">SUBTOTAL(9,F950:F951)</f>
        <v>0</v>
      </c>
      <c r="G949" s="109">
        <f t="shared" si="458"/>
        <v>0</v>
      </c>
      <c r="H949" s="109">
        <f t="shared" si="458"/>
        <v>0</v>
      </c>
      <c r="I949" s="109">
        <f t="shared" si="458"/>
        <v>0</v>
      </c>
      <c r="J949" s="109">
        <f t="shared" si="458"/>
        <v>0</v>
      </c>
      <c r="K949" s="109">
        <f t="shared" si="458"/>
        <v>0</v>
      </c>
      <c r="L949" s="109">
        <f t="shared" si="458"/>
        <v>0</v>
      </c>
      <c r="M949" s="109">
        <f t="shared" si="458"/>
        <v>0</v>
      </c>
      <c r="N949" s="109">
        <f t="shared" si="458"/>
        <v>0</v>
      </c>
      <c r="O949" s="109">
        <f t="shared" si="458"/>
        <v>0</v>
      </c>
      <c r="P949" s="109">
        <f t="shared" si="458"/>
        <v>0</v>
      </c>
      <c r="Q949" s="109">
        <f t="shared" si="458"/>
        <v>0</v>
      </c>
      <c r="R949" s="109">
        <f t="shared" si="458"/>
        <v>0</v>
      </c>
      <c r="S949" s="109">
        <f t="shared" si="458"/>
        <v>0</v>
      </c>
      <c r="T949" s="109">
        <f t="shared" si="458"/>
        <v>0</v>
      </c>
      <c r="U949" s="109">
        <f t="shared" si="458"/>
        <v>0</v>
      </c>
      <c r="V949" s="109">
        <f>SUBTOTAL(9,V950:V951)</f>
        <v>0</v>
      </c>
      <c r="W949" s="112">
        <f t="shared" si="446"/>
        <v>0</v>
      </c>
      <c r="X949" s="179">
        <f t="shared" si="447"/>
        <v>0</v>
      </c>
    </row>
    <row r="950" spans="1:24" s="8" customFormat="1" hidden="1">
      <c r="A950" s="17">
        <f t="shared" si="444"/>
        <v>3</v>
      </c>
      <c r="B950" s="69"/>
      <c r="C950" s="73" t="s">
        <v>305</v>
      </c>
      <c r="D950" s="70" t="s">
        <v>306</v>
      </c>
      <c r="E950" s="110"/>
      <c r="F950" s="110"/>
      <c r="G950" s="110"/>
      <c r="H950" s="110"/>
      <c r="I950" s="111">
        <f>SUM(F950:H950)</f>
        <v>0</v>
      </c>
      <c r="J950" s="110"/>
      <c r="K950" s="110"/>
      <c r="L950" s="110"/>
      <c r="M950" s="111">
        <f>SUM(J950:L950)</f>
        <v>0</v>
      </c>
      <c r="N950" s="110"/>
      <c r="O950" s="110"/>
      <c r="P950" s="110"/>
      <c r="Q950" s="111">
        <f>SUM(N950:P950)</f>
        <v>0</v>
      </c>
      <c r="R950" s="110"/>
      <c r="S950" s="110"/>
      <c r="T950" s="110"/>
      <c r="U950" s="111">
        <f>SUM(R950:T950)</f>
        <v>0</v>
      </c>
      <c r="V950" s="111">
        <f>I950+M950+Q950+U950</f>
        <v>0</v>
      </c>
      <c r="W950" s="111">
        <f t="shared" si="446"/>
        <v>0</v>
      </c>
      <c r="X950" s="179">
        <f t="shared" si="447"/>
        <v>0</v>
      </c>
    </row>
    <row r="951" spans="1:24" s="8" customFormat="1" hidden="1">
      <c r="A951" s="17">
        <f t="shared" si="444"/>
        <v>3</v>
      </c>
      <c r="B951" s="69"/>
      <c r="C951" s="73" t="s">
        <v>307</v>
      </c>
      <c r="D951" s="70" t="s">
        <v>308</v>
      </c>
      <c r="E951" s="110"/>
      <c r="F951" s="110"/>
      <c r="G951" s="110"/>
      <c r="H951" s="110"/>
      <c r="I951" s="111">
        <f>SUM(F951:H951)</f>
        <v>0</v>
      </c>
      <c r="J951" s="110"/>
      <c r="K951" s="110"/>
      <c r="L951" s="110"/>
      <c r="M951" s="111">
        <f>SUM(J951:L951)</f>
        <v>0</v>
      </c>
      <c r="N951" s="110"/>
      <c r="O951" s="110"/>
      <c r="P951" s="110"/>
      <c r="Q951" s="111">
        <f>SUM(N951:P951)</f>
        <v>0</v>
      </c>
      <c r="R951" s="110"/>
      <c r="S951" s="110"/>
      <c r="T951" s="110"/>
      <c r="U951" s="111">
        <f>SUM(R951:T951)</f>
        <v>0</v>
      </c>
      <c r="V951" s="111">
        <f>I951+M951+Q951+U951</f>
        <v>0</v>
      </c>
      <c r="W951" s="111">
        <f t="shared" si="446"/>
        <v>0</v>
      </c>
      <c r="X951" s="179">
        <f t="shared" si="447"/>
        <v>0</v>
      </c>
    </row>
    <row r="952" spans="1:24" s="8" customFormat="1" hidden="1">
      <c r="A952" s="17">
        <f t="shared" si="444"/>
        <v>3</v>
      </c>
      <c r="B952" s="27" t="s">
        <v>25</v>
      </c>
      <c r="C952" s="75" t="s">
        <v>119</v>
      </c>
      <c r="D952" s="71"/>
      <c r="E952" s="109">
        <f>SUBTOTAL(9,E953:E957)</f>
        <v>0</v>
      </c>
      <c r="F952" s="109">
        <f t="shared" ref="F952:U952" si="459">SUBTOTAL(9,F953:F957)</f>
        <v>0</v>
      </c>
      <c r="G952" s="109">
        <f t="shared" si="459"/>
        <v>0</v>
      </c>
      <c r="H952" s="109">
        <f t="shared" si="459"/>
        <v>0</v>
      </c>
      <c r="I952" s="109">
        <f t="shared" si="459"/>
        <v>0</v>
      </c>
      <c r="J952" s="109">
        <f t="shared" si="459"/>
        <v>0</v>
      </c>
      <c r="K952" s="109">
        <f t="shared" si="459"/>
        <v>0</v>
      </c>
      <c r="L952" s="109">
        <f t="shared" si="459"/>
        <v>0</v>
      </c>
      <c r="M952" s="109">
        <f t="shared" si="459"/>
        <v>0</v>
      </c>
      <c r="N952" s="109">
        <f t="shared" si="459"/>
        <v>0</v>
      </c>
      <c r="O952" s="109">
        <f t="shared" si="459"/>
        <v>0</v>
      </c>
      <c r="P952" s="109">
        <f t="shared" si="459"/>
        <v>0</v>
      </c>
      <c r="Q952" s="109">
        <f t="shared" si="459"/>
        <v>0</v>
      </c>
      <c r="R952" s="109">
        <f t="shared" si="459"/>
        <v>0</v>
      </c>
      <c r="S952" s="109">
        <f t="shared" si="459"/>
        <v>0</v>
      </c>
      <c r="T952" s="109">
        <f t="shared" si="459"/>
        <v>0</v>
      </c>
      <c r="U952" s="109">
        <f t="shared" si="459"/>
        <v>0</v>
      </c>
      <c r="V952" s="109">
        <f>SUBTOTAL(9,V953:V957)</f>
        <v>0</v>
      </c>
      <c r="W952" s="112">
        <f t="shared" si="446"/>
        <v>0</v>
      </c>
      <c r="X952" s="179">
        <f t="shared" si="447"/>
        <v>0</v>
      </c>
    </row>
    <row r="953" spans="1:24" s="8" customFormat="1" hidden="1">
      <c r="A953" s="17">
        <f t="shared" si="444"/>
        <v>3</v>
      </c>
      <c r="B953" s="69"/>
      <c r="C953" s="73" t="s">
        <v>180</v>
      </c>
      <c r="D953" s="70" t="s">
        <v>181</v>
      </c>
      <c r="E953" s="110"/>
      <c r="F953" s="110"/>
      <c r="G953" s="110"/>
      <c r="H953" s="110"/>
      <c r="I953" s="111">
        <f>SUM(F953:H953)</f>
        <v>0</v>
      </c>
      <c r="J953" s="110"/>
      <c r="K953" s="110"/>
      <c r="L953" s="110"/>
      <c r="M953" s="111">
        <f>SUM(J953:L953)</f>
        <v>0</v>
      </c>
      <c r="N953" s="110"/>
      <c r="O953" s="110"/>
      <c r="P953" s="110"/>
      <c r="Q953" s="111">
        <f>SUM(N953:P953)</f>
        <v>0</v>
      </c>
      <c r="R953" s="110"/>
      <c r="S953" s="110"/>
      <c r="T953" s="110"/>
      <c r="U953" s="111">
        <f>SUM(R953:T953)</f>
        <v>0</v>
      </c>
      <c r="V953" s="111">
        <f>I953+M953+Q953+U953</f>
        <v>0</v>
      </c>
      <c r="W953" s="111">
        <f t="shared" si="446"/>
        <v>0</v>
      </c>
      <c r="X953" s="179">
        <f t="shared" si="447"/>
        <v>0</v>
      </c>
    </row>
    <row r="954" spans="1:24" s="8" customFormat="1" hidden="1">
      <c r="A954" s="17">
        <f t="shared" si="444"/>
        <v>3</v>
      </c>
      <c r="B954" s="69"/>
      <c r="C954" s="73" t="s">
        <v>182</v>
      </c>
      <c r="D954" s="70" t="s">
        <v>183</v>
      </c>
      <c r="E954" s="110"/>
      <c r="F954" s="110"/>
      <c r="G954" s="110"/>
      <c r="H954" s="110"/>
      <c r="I954" s="111">
        <f>SUM(F954:H954)</f>
        <v>0</v>
      </c>
      <c r="J954" s="110"/>
      <c r="K954" s="110"/>
      <c r="L954" s="110"/>
      <c r="M954" s="111">
        <f>SUM(J954:L954)</f>
        <v>0</v>
      </c>
      <c r="N954" s="110"/>
      <c r="O954" s="110"/>
      <c r="P954" s="110"/>
      <c r="Q954" s="111">
        <f>SUM(N954:P954)</f>
        <v>0</v>
      </c>
      <c r="R954" s="110"/>
      <c r="S954" s="110"/>
      <c r="T954" s="110"/>
      <c r="U954" s="111">
        <f>SUM(R954:T954)</f>
        <v>0</v>
      </c>
      <c r="V954" s="111">
        <f>I954+M954+Q954+U954</f>
        <v>0</v>
      </c>
      <c r="W954" s="111">
        <f t="shared" si="446"/>
        <v>0</v>
      </c>
      <c r="X954" s="179">
        <f t="shared" si="447"/>
        <v>0</v>
      </c>
    </row>
    <row r="955" spans="1:24" s="8" customFormat="1" hidden="1">
      <c r="A955" s="17">
        <f t="shared" si="444"/>
        <v>3</v>
      </c>
      <c r="B955" s="69"/>
      <c r="C955" s="73" t="s">
        <v>184</v>
      </c>
      <c r="D955" s="70" t="s">
        <v>185</v>
      </c>
      <c r="E955" s="110"/>
      <c r="F955" s="110"/>
      <c r="G955" s="110"/>
      <c r="H955" s="110"/>
      <c r="I955" s="111">
        <f>SUM(F955:H955)</f>
        <v>0</v>
      </c>
      <c r="J955" s="110"/>
      <c r="K955" s="110"/>
      <c r="L955" s="110"/>
      <c r="M955" s="111">
        <f>SUM(J955:L955)</f>
        <v>0</v>
      </c>
      <c r="N955" s="110"/>
      <c r="O955" s="110"/>
      <c r="P955" s="110"/>
      <c r="Q955" s="111">
        <f>SUM(N955:P955)</f>
        <v>0</v>
      </c>
      <c r="R955" s="110"/>
      <c r="S955" s="110"/>
      <c r="T955" s="110"/>
      <c r="U955" s="111">
        <f>SUM(R955:T955)</f>
        <v>0</v>
      </c>
      <c r="V955" s="111">
        <f>I955+M955+Q955+U955</f>
        <v>0</v>
      </c>
      <c r="W955" s="111">
        <f t="shared" si="446"/>
        <v>0</v>
      </c>
      <c r="X955" s="179">
        <f t="shared" si="447"/>
        <v>0</v>
      </c>
    </row>
    <row r="956" spans="1:24" s="8" customFormat="1" hidden="1">
      <c r="A956" s="17">
        <f t="shared" si="444"/>
        <v>3</v>
      </c>
      <c r="B956" s="69"/>
      <c r="C956" s="73" t="s">
        <v>186</v>
      </c>
      <c r="D956" s="70" t="s">
        <v>187</v>
      </c>
      <c r="E956" s="110"/>
      <c r="F956" s="110"/>
      <c r="G956" s="110"/>
      <c r="H956" s="110"/>
      <c r="I956" s="111">
        <f>SUM(F956:H956)</f>
        <v>0</v>
      </c>
      <c r="J956" s="110"/>
      <c r="K956" s="110"/>
      <c r="L956" s="110"/>
      <c r="M956" s="111">
        <f>SUM(J956:L956)</f>
        <v>0</v>
      </c>
      <c r="N956" s="110"/>
      <c r="O956" s="110"/>
      <c r="P956" s="110"/>
      <c r="Q956" s="111">
        <f>SUM(N956:P956)</f>
        <v>0</v>
      </c>
      <c r="R956" s="110"/>
      <c r="S956" s="110"/>
      <c r="T956" s="110"/>
      <c r="U956" s="111">
        <f>SUM(R956:T956)</f>
        <v>0</v>
      </c>
      <c r="V956" s="111">
        <f>I956+M956+Q956+U956</f>
        <v>0</v>
      </c>
      <c r="W956" s="111">
        <f t="shared" si="446"/>
        <v>0</v>
      </c>
      <c r="X956" s="179">
        <f t="shared" si="447"/>
        <v>0</v>
      </c>
    </row>
    <row r="957" spans="1:24" s="8" customFormat="1" hidden="1">
      <c r="A957" s="17">
        <f t="shared" si="444"/>
        <v>3</v>
      </c>
      <c r="B957" s="69"/>
      <c r="C957" s="73" t="s">
        <v>29</v>
      </c>
      <c r="D957" s="70" t="s">
        <v>115</v>
      </c>
      <c r="E957" s="110"/>
      <c r="F957" s="110"/>
      <c r="G957" s="110"/>
      <c r="H957" s="110"/>
      <c r="I957" s="111">
        <f>SUM(F957:H957)</f>
        <v>0</v>
      </c>
      <c r="J957" s="110"/>
      <c r="K957" s="110"/>
      <c r="L957" s="110"/>
      <c r="M957" s="111">
        <f>SUM(J957:L957)</f>
        <v>0</v>
      </c>
      <c r="N957" s="110"/>
      <c r="O957" s="110"/>
      <c r="P957" s="110"/>
      <c r="Q957" s="111">
        <f>SUM(N957:P957)</f>
        <v>0</v>
      </c>
      <c r="R957" s="110"/>
      <c r="S957" s="110"/>
      <c r="T957" s="110"/>
      <c r="U957" s="111">
        <f>SUM(R957:T957)</f>
        <v>0</v>
      </c>
      <c r="V957" s="111">
        <f>I957+M957+Q957+U957</f>
        <v>0</v>
      </c>
      <c r="W957" s="111">
        <f t="shared" si="446"/>
        <v>0</v>
      </c>
      <c r="X957" s="179">
        <f t="shared" si="447"/>
        <v>0</v>
      </c>
    </row>
    <row r="958" spans="1:24" s="8" customFormat="1" hidden="1">
      <c r="A958" s="92">
        <f>A959</f>
        <v>3</v>
      </c>
      <c r="B958" s="29"/>
      <c r="C958" s="25"/>
      <c r="D958" s="30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</row>
    <row r="959" spans="1:24" s="8" customFormat="1" hidden="1">
      <c r="A959" s="177">
        <f>MIN(A960:A970)</f>
        <v>3</v>
      </c>
      <c r="B959" s="29"/>
      <c r="C959" s="78" t="s">
        <v>123</v>
      </c>
      <c r="D959" s="30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</row>
    <row r="960" spans="1:24" s="8" customFormat="1" hidden="1">
      <c r="A960" s="17">
        <f t="shared" ref="A960:A970" si="460">IF(MAX(E960:Y960)=0,IF(MIN(E960:Y960)=0,3,2),2)</f>
        <v>3</v>
      </c>
      <c r="B960" s="29"/>
      <c r="C960" s="25" t="s">
        <v>188</v>
      </c>
      <c r="D960" s="70"/>
      <c r="E960" s="112">
        <f>E962+E969</f>
        <v>0</v>
      </c>
      <c r="F960" s="112">
        <f t="shared" ref="F960:U960" si="461">F962+F969</f>
        <v>0</v>
      </c>
      <c r="G960" s="112">
        <f t="shared" si="461"/>
        <v>0</v>
      </c>
      <c r="H960" s="112">
        <f t="shared" si="461"/>
        <v>0</v>
      </c>
      <c r="I960" s="112">
        <f t="shared" si="461"/>
        <v>0</v>
      </c>
      <c r="J960" s="112">
        <f t="shared" si="461"/>
        <v>0</v>
      </c>
      <c r="K960" s="112">
        <f t="shared" si="461"/>
        <v>0</v>
      </c>
      <c r="L960" s="112">
        <f t="shared" si="461"/>
        <v>0</v>
      </c>
      <c r="M960" s="112">
        <f t="shared" si="461"/>
        <v>0</v>
      </c>
      <c r="N960" s="112">
        <f t="shared" si="461"/>
        <v>0</v>
      </c>
      <c r="O960" s="112">
        <f t="shared" si="461"/>
        <v>0</v>
      </c>
      <c r="P960" s="112">
        <f t="shared" si="461"/>
        <v>0</v>
      </c>
      <c r="Q960" s="112">
        <f t="shared" si="461"/>
        <v>0</v>
      </c>
      <c r="R960" s="112">
        <f t="shared" si="461"/>
        <v>0</v>
      </c>
      <c r="S960" s="112">
        <f t="shared" si="461"/>
        <v>0</v>
      </c>
      <c r="T960" s="112">
        <f t="shared" si="461"/>
        <v>0</v>
      </c>
      <c r="U960" s="112">
        <f t="shared" si="461"/>
        <v>0</v>
      </c>
      <c r="V960" s="112">
        <f>V962+V969</f>
        <v>0</v>
      </c>
      <c r="W960" s="112"/>
      <c r="X960" s="179"/>
    </row>
    <row r="961" spans="1:24" s="8" customFormat="1" hidden="1">
      <c r="A961" s="17">
        <f t="shared" si="460"/>
        <v>3</v>
      </c>
      <c r="B961" s="29"/>
      <c r="C961" s="25" t="s">
        <v>189</v>
      </c>
      <c r="D961" s="70"/>
      <c r="E961" s="112">
        <f>E965+E970</f>
        <v>0</v>
      </c>
      <c r="F961" s="112">
        <f t="shared" ref="F961:U961" si="462">F965+F970</f>
        <v>0</v>
      </c>
      <c r="G961" s="112">
        <f t="shared" si="462"/>
        <v>0</v>
      </c>
      <c r="H961" s="112">
        <f t="shared" si="462"/>
        <v>0</v>
      </c>
      <c r="I961" s="112">
        <f t="shared" si="462"/>
        <v>0</v>
      </c>
      <c r="J961" s="112">
        <f t="shared" si="462"/>
        <v>0</v>
      </c>
      <c r="K961" s="112">
        <f t="shared" si="462"/>
        <v>0</v>
      </c>
      <c r="L961" s="112">
        <f t="shared" si="462"/>
        <v>0</v>
      </c>
      <c r="M961" s="112">
        <f t="shared" si="462"/>
        <v>0</v>
      </c>
      <c r="N961" s="112">
        <f t="shared" si="462"/>
        <v>0</v>
      </c>
      <c r="O961" s="112">
        <f t="shared" si="462"/>
        <v>0</v>
      </c>
      <c r="P961" s="112">
        <f t="shared" si="462"/>
        <v>0</v>
      </c>
      <c r="Q961" s="112">
        <f t="shared" si="462"/>
        <v>0</v>
      </c>
      <c r="R961" s="112">
        <f t="shared" si="462"/>
        <v>0</v>
      </c>
      <c r="S961" s="112">
        <f t="shared" si="462"/>
        <v>0</v>
      </c>
      <c r="T961" s="112">
        <f t="shared" si="462"/>
        <v>0</v>
      </c>
      <c r="U961" s="112">
        <f t="shared" si="462"/>
        <v>0</v>
      </c>
      <c r="V961" s="112">
        <f>V965+V970</f>
        <v>0</v>
      </c>
      <c r="W961" s="112"/>
      <c r="X961" s="179"/>
    </row>
    <row r="962" spans="1:24" s="8" customFormat="1" hidden="1">
      <c r="A962" s="17">
        <f t="shared" si="460"/>
        <v>3</v>
      </c>
      <c r="B962" s="29"/>
      <c r="C962" s="25" t="s">
        <v>121</v>
      </c>
      <c r="D962" s="70"/>
      <c r="E962" s="112">
        <f>SUM(E963:E964)</f>
        <v>0</v>
      </c>
      <c r="F962" s="112">
        <f t="shared" ref="F962:U962" si="463">SUM(F963:F964)</f>
        <v>0</v>
      </c>
      <c r="G962" s="112">
        <f t="shared" si="463"/>
        <v>0</v>
      </c>
      <c r="H962" s="112">
        <f t="shared" si="463"/>
        <v>0</v>
      </c>
      <c r="I962" s="112">
        <f t="shared" si="463"/>
        <v>0</v>
      </c>
      <c r="J962" s="112">
        <f t="shared" si="463"/>
        <v>0</v>
      </c>
      <c r="K962" s="112">
        <f t="shared" si="463"/>
        <v>0</v>
      </c>
      <c r="L962" s="112">
        <f t="shared" si="463"/>
        <v>0</v>
      </c>
      <c r="M962" s="112">
        <f t="shared" si="463"/>
        <v>0</v>
      </c>
      <c r="N962" s="112">
        <f t="shared" si="463"/>
        <v>0</v>
      </c>
      <c r="O962" s="112">
        <f t="shared" si="463"/>
        <v>0</v>
      </c>
      <c r="P962" s="112">
        <f t="shared" si="463"/>
        <v>0</v>
      </c>
      <c r="Q962" s="112">
        <f t="shared" si="463"/>
        <v>0</v>
      </c>
      <c r="R962" s="112">
        <f t="shared" si="463"/>
        <v>0</v>
      </c>
      <c r="S962" s="112">
        <f t="shared" si="463"/>
        <v>0</v>
      </c>
      <c r="T962" s="112">
        <f t="shared" si="463"/>
        <v>0</v>
      </c>
      <c r="U962" s="112">
        <f t="shared" si="463"/>
        <v>0</v>
      </c>
      <c r="V962" s="112">
        <f>SUM(V963:V964)</f>
        <v>0</v>
      </c>
      <c r="W962" s="112"/>
      <c r="X962" s="179"/>
    </row>
    <row r="963" spans="1:24" s="8" customFormat="1" hidden="1">
      <c r="A963" s="17">
        <f t="shared" si="460"/>
        <v>3</v>
      </c>
      <c r="B963" s="29"/>
      <c r="C963" s="101" t="s">
        <v>190</v>
      </c>
      <c r="D963" s="70"/>
      <c r="E963" s="110"/>
      <c r="F963" s="110"/>
      <c r="G963" s="110"/>
      <c r="H963" s="110"/>
      <c r="I963" s="180">
        <f>H963</f>
        <v>0</v>
      </c>
      <c r="J963" s="110"/>
      <c r="K963" s="110"/>
      <c r="L963" s="110"/>
      <c r="M963" s="180">
        <f>L963</f>
        <v>0</v>
      </c>
      <c r="N963" s="110"/>
      <c r="O963" s="110"/>
      <c r="P963" s="110"/>
      <c r="Q963" s="180">
        <f>P963</f>
        <v>0</v>
      </c>
      <c r="R963" s="110"/>
      <c r="S963" s="110"/>
      <c r="T963" s="110"/>
      <c r="U963" s="180">
        <f>T963</f>
        <v>0</v>
      </c>
      <c r="V963" s="180">
        <f>U963</f>
        <v>0</v>
      </c>
      <c r="W963" s="109"/>
      <c r="X963" s="179"/>
    </row>
    <row r="964" spans="1:24" s="8" customFormat="1" hidden="1">
      <c r="A964" s="17">
        <f t="shared" si="460"/>
        <v>3</v>
      </c>
      <c r="B964" s="29"/>
      <c r="C964" s="101" t="s">
        <v>191</v>
      </c>
      <c r="D964" s="70"/>
      <c r="E964" s="110"/>
      <c r="F964" s="110"/>
      <c r="G964" s="110"/>
      <c r="H964" s="110"/>
      <c r="I964" s="180">
        <f>H964</f>
        <v>0</v>
      </c>
      <c r="J964" s="110"/>
      <c r="K964" s="110"/>
      <c r="L964" s="110"/>
      <c r="M964" s="180">
        <f>L964</f>
        <v>0</v>
      </c>
      <c r="N964" s="110"/>
      <c r="O964" s="110"/>
      <c r="P964" s="110"/>
      <c r="Q964" s="180">
        <f>P964</f>
        <v>0</v>
      </c>
      <c r="R964" s="110"/>
      <c r="S964" s="110"/>
      <c r="T964" s="110"/>
      <c r="U964" s="180">
        <f>T964</f>
        <v>0</v>
      </c>
      <c r="V964" s="180">
        <f>U964</f>
        <v>0</v>
      </c>
      <c r="W964" s="109"/>
      <c r="X964" s="179"/>
    </row>
    <row r="965" spans="1:24" s="8" customFormat="1" hidden="1">
      <c r="A965" s="17">
        <f t="shared" si="460"/>
        <v>3</v>
      </c>
      <c r="B965" s="29"/>
      <c r="C965" s="25" t="s">
        <v>122</v>
      </c>
      <c r="D965" s="70"/>
      <c r="E965" s="112">
        <f>SUM(E966:E967)</f>
        <v>0</v>
      </c>
      <c r="F965" s="112">
        <f t="shared" ref="F965:U965" si="464">SUM(F966:F967)</f>
        <v>0</v>
      </c>
      <c r="G965" s="112">
        <f t="shared" si="464"/>
        <v>0</v>
      </c>
      <c r="H965" s="112">
        <f t="shared" si="464"/>
        <v>0</v>
      </c>
      <c r="I965" s="112">
        <f t="shared" si="464"/>
        <v>0</v>
      </c>
      <c r="J965" s="112">
        <f t="shared" si="464"/>
        <v>0</v>
      </c>
      <c r="K965" s="112">
        <f t="shared" si="464"/>
        <v>0</v>
      </c>
      <c r="L965" s="112">
        <f t="shared" si="464"/>
        <v>0</v>
      </c>
      <c r="M965" s="112">
        <f t="shared" si="464"/>
        <v>0</v>
      </c>
      <c r="N965" s="112">
        <f t="shared" si="464"/>
        <v>0</v>
      </c>
      <c r="O965" s="112">
        <f t="shared" si="464"/>
        <v>0</v>
      </c>
      <c r="P965" s="112">
        <f t="shared" si="464"/>
        <v>0</v>
      </c>
      <c r="Q965" s="112">
        <f t="shared" si="464"/>
        <v>0</v>
      </c>
      <c r="R965" s="112">
        <f t="shared" si="464"/>
        <v>0</v>
      </c>
      <c r="S965" s="112">
        <f t="shared" si="464"/>
        <v>0</v>
      </c>
      <c r="T965" s="112">
        <f t="shared" si="464"/>
        <v>0</v>
      </c>
      <c r="U965" s="112">
        <f t="shared" si="464"/>
        <v>0</v>
      </c>
      <c r="V965" s="112">
        <f>SUM(V966:V967)</f>
        <v>0</v>
      </c>
      <c r="W965" s="112"/>
      <c r="X965" s="179"/>
    </row>
    <row r="966" spans="1:24" s="8" customFormat="1" hidden="1">
      <c r="A966" s="17">
        <f t="shared" si="460"/>
        <v>3</v>
      </c>
      <c r="B966" s="29"/>
      <c r="C966" s="52" t="s">
        <v>198</v>
      </c>
      <c r="D966" s="70"/>
      <c r="E966" s="110"/>
      <c r="F966" s="110"/>
      <c r="G966" s="110"/>
      <c r="H966" s="110"/>
      <c r="I966" s="180">
        <f>ROUND(SUM(F966:H966)/3,0)</f>
        <v>0</v>
      </c>
      <c r="J966" s="110"/>
      <c r="K966" s="110"/>
      <c r="L966" s="110"/>
      <c r="M966" s="180">
        <f>ROUND(SUM(J966:L966)/3,0)</f>
        <v>0</v>
      </c>
      <c r="N966" s="110"/>
      <c r="O966" s="110"/>
      <c r="P966" s="110"/>
      <c r="Q966" s="180">
        <f>ROUND(SUM(N966:P966)/3,0)</f>
        <v>0</v>
      </c>
      <c r="R966" s="110"/>
      <c r="S966" s="110"/>
      <c r="T966" s="110"/>
      <c r="U966" s="180">
        <f>ROUND(SUM(R966:T966)/3,0)</f>
        <v>0</v>
      </c>
      <c r="V966" s="180">
        <f>ROUND(SUM(F966:H966,J966:L966,N966:P966,R966:T966)/12,0)</f>
        <v>0</v>
      </c>
      <c r="W966" s="109"/>
      <c r="X966" s="179"/>
    </row>
    <row r="967" spans="1:24" s="8" customFormat="1" hidden="1">
      <c r="A967" s="17">
        <f t="shared" si="460"/>
        <v>3</v>
      </c>
      <c r="B967" s="29"/>
      <c r="C967" s="52" t="s">
        <v>199</v>
      </c>
      <c r="D967" s="70"/>
      <c r="E967" s="110"/>
      <c r="F967" s="110"/>
      <c r="G967" s="110"/>
      <c r="H967" s="110"/>
      <c r="I967" s="180">
        <f>ROUND(SUM(F967:H967)/3,0)</f>
        <v>0</v>
      </c>
      <c r="J967" s="110"/>
      <c r="K967" s="110"/>
      <c r="L967" s="110"/>
      <c r="M967" s="180">
        <f>ROUND(SUM(J967:L967)/3,0)</f>
        <v>0</v>
      </c>
      <c r="N967" s="110"/>
      <c r="O967" s="110"/>
      <c r="P967" s="110"/>
      <c r="Q967" s="180">
        <f>ROUND(SUM(N967:P967)/3,0)</f>
        <v>0</v>
      </c>
      <c r="R967" s="110"/>
      <c r="S967" s="110"/>
      <c r="T967" s="110"/>
      <c r="U967" s="180">
        <f>ROUND(SUM(R967:T967)/3,0)</f>
        <v>0</v>
      </c>
      <c r="V967" s="180">
        <f>ROUND(SUM(F967:H967,J967:L967,N967:P967,R967:T967)/12,0)</f>
        <v>0</v>
      </c>
      <c r="W967" s="109"/>
      <c r="X967" s="179"/>
    </row>
    <row r="968" spans="1:24" s="8" customFormat="1" hidden="1">
      <c r="A968" s="17">
        <f t="shared" si="460"/>
        <v>3</v>
      </c>
      <c r="B968" s="29"/>
      <c r="C968" s="24" t="s">
        <v>192</v>
      </c>
      <c r="D968" s="70"/>
      <c r="E968" s="109">
        <f>IF(E961=0,0,E930/E961)</f>
        <v>0</v>
      </c>
      <c r="F968" s="109">
        <f t="shared" ref="F968:U968" si="465">IF(F961=0,0,F930/F961)</f>
        <v>0</v>
      </c>
      <c r="G968" s="109">
        <f t="shared" si="465"/>
        <v>0</v>
      </c>
      <c r="H968" s="109">
        <f t="shared" si="465"/>
        <v>0</v>
      </c>
      <c r="I968" s="109">
        <f t="shared" si="465"/>
        <v>0</v>
      </c>
      <c r="J968" s="109">
        <f t="shared" si="465"/>
        <v>0</v>
      </c>
      <c r="K968" s="109">
        <f t="shared" si="465"/>
        <v>0</v>
      </c>
      <c r="L968" s="109">
        <f t="shared" si="465"/>
        <v>0</v>
      </c>
      <c r="M968" s="109">
        <f t="shared" si="465"/>
        <v>0</v>
      </c>
      <c r="N968" s="109">
        <f t="shared" si="465"/>
        <v>0</v>
      </c>
      <c r="O968" s="109">
        <f t="shared" si="465"/>
        <v>0</v>
      </c>
      <c r="P968" s="109">
        <f t="shared" si="465"/>
        <v>0</v>
      </c>
      <c r="Q968" s="109">
        <f t="shared" si="465"/>
        <v>0</v>
      </c>
      <c r="R968" s="109">
        <f t="shared" si="465"/>
        <v>0</v>
      </c>
      <c r="S968" s="109">
        <f t="shared" si="465"/>
        <v>0</v>
      </c>
      <c r="T968" s="109">
        <f t="shared" si="465"/>
        <v>0</v>
      </c>
      <c r="U968" s="109">
        <f t="shared" si="465"/>
        <v>0</v>
      </c>
      <c r="V968" s="109">
        <f>IF(V961=0,0,V930/V961)</f>
        <v>0</v>
      </c>
      <c r="W968" s="109"/>
      <c r="X968" s="179"/>
    </row>
    <row r="969" spans="1:24" s="8" customFormat="1" hidden="1">
      <c r="A969" s="17">
        <f t="shared" si="460"/>
        <v>3</v>
      </c>
      <c r="B969" s="29"/>
      <c r="C969" s="24" t="s">
        <v>436</v>
      </c>
      <c r="D969" s="70"/>
      <c r="E969" s="110"/>
      <c r="F969" s="110"/>
      <c r="G969" s="110"/>
      <c r="H969" s="110"/>
      <c r="I969" s="180">
        <f>H969</f>
        <v>0</v>
      </c>
      <c r="J969" s="110"/>
      <c r="K969" s="110"/>
      <c r="L969" s="110"/>
      <c r="M969" s="180">
        <f>L969</f>
        <v>0</v>
      </c>
      <c r="N969" s="110"/>
      <c r="O969" s="110"/>
      <c r="P969" s="110"/>
      <c r="Q969" s="180">
        <f>P969</f>
        <v>0</v>
      </c>
      <c r="R969" s="110"/>
      <c r="S969" s="110"/>
      <c r="T969" s="110"/>
      <c r="U969" s="180">
        <f>T969</f>
        <v>0</v>
      </c>
      <c r="V969" s="180">
        <f>U969</f>
        <v>0</v>
      </c>
      <c r="W969" s="109"/>
      <c r="X969" s="179"/>
    </row>
    <row r="970" spans="1:24" s="8" customFormat="1" hidden="1">
      <c r="A970" s="17">
        <f t="shared" si="460"/>
        <v>3</v>
      </c>
      <c r="B970" s="29"/>
      <c r="C970" s="24" t="s">
        <v>437</v>
      </c>
      <c r="D970" s="70"/>
      <c r="E970" s="110"/>
      <c r="F970" s="110"/>
      <c r="G970" s="110"/>
      <c r="H970" s="110"/>
      <c r="I970" s="180">
        <f>ROUND(SUM(F970:H970)/3,0)</f>
        <v>0</v>
      </c>
      <c r="J970" s="110"/>
      <c r="K970" s="110"/>
      <c r="L970" s="110"/>
      <c r="M970" s="180">
        <f>ROUND(SUM(J970:L970)/3,0)</f>
        <v>0</v>
      </c>
      <c r="N970" s="110"/>
      <c r="O970" s="110"/>
      <c r="P970" s="110"/>
      <c r="Q970" s="180">
        <f>ROUND(SUM(N970:P970)/3,0)</f>
        <v>0</v>
      </c>
      <c r="R970" s="110"/>
      <c r="S970" s="110"/>
      <c r="T970" s="110"/>
      <c r="U970" s="180">
        <f>ROUND(SUM(R970:T970)/3,0)</f>
        <v>0</v>
      </c>
      <c r="V970" s="180">
        <f>ROUND(SUM(F970:H970,J970:L970,N970:P970,R970:T970)/12,0)</f>
        <v>0</v>
      </c>
      <c r="W970" s="109"/>
      <c r="X970" s="179"/>
    </row>
    <row r="971" spans="1:24" s="8" customFormat="1" hidden="1">
      <c r="A971" s="92">
        <f>A972</f>
        <v>3</v>
      </c>
      <c r="B971" s="93"/>
      <c r="C971" s="35"/>
      <c r="D971" s="53"/>
      <c r="E971" s="119"/>
      <c r="F971" s="119"/>
      <c r="G971" s="119"/>
      <c r="H971" s="119"/>
      <c r="I971" s="119"/>
      <c r="J971" s="119"/>
      <c r="K971" s="119"/>
      <c r="L971" s="119"/>
      <c r="M971" s="119"/>
      <c r="N971" s="119"/>
      <c r="O971" s="119"/>
      <c r="P971" s="119"/>
      <c r="Q971" s="119"/>
      <c r="R971" s="119"/>
      <c r="S971" s="119"/>
      <c r="T971" s="119"/>
      <c r="U971" s="119"/>
      <c r="V971" s="119"/>
      <c r="W971" s="119"/>
      <c r="X971" s="119"/>
    </row>
    <row r="972" spans="1:24" s="8" customFormat="1" hidden="1">
      <c r="A972" s="177">
        <f>MIN(A973:A1012)</f>
        <v>3</v>
      </c>
      <c r="B972" s="93"/>
      <c r="C972" s="95" t="s">
        <v>162</v>
      </c>
      <c r="D972" s="53"/>
      <c r="E972" s="119"/>
      <c r="F972" s="119"/>
      <c r="G972" s="119"/>
      <c r="H972" s="119"/>
      <c r="I972" s="119"/>
      <c r="J972" s="119"/>
      <c r="K972" s="119"/>
      <c r="L972" s="119"/>
      <c r="M972" s="119"/>
      <c r="N972" s="119"/>
      <c r="O972" s="119"/>
      <c r="P972" s="119"/>
      <c r="Q972" s="119"/>
      <c r="R972" s="119"/>
      <c r="S972" s="119"/>
      <c r="T972" s="119"/>
      <c r="U972" s="119"/>
      <c r="V972" s="119"/>
      <c r="W972" s="119"/>
      <c r="X972" s="119"/>
    </row>
    <row r="973" spans="1:24" s="8" customFormat="1" hidden="1">
      <c r="A973" s="17">
        <f t="shared" ref="A973:A1003" si="466">IF(MAX(E973:Y973)=0,IF(MIN(E973:Y973)=0,3,2),2)</f>
        <v>3</v>
      </c>
      <c r="B973" s="27"/>
      <c r="C973" s="81" t="s">
        <v>112</v>
      </c>
      <c r="D973" s="82"/>
      <c r="E973" s="109">
        <f>SUBTOTAL(9,E974:E1003)</f>
        <v>0</v>
      </c>
      <c r="F973" s="109">
        <f t="shared" ref="F973:U973" si="467">SUBTOTAL(9,F974:F1003)</f>
        <v>0</v>
      </c>
      <c r="G973" s="109">
        <f t="shared" si="467"/>
        <v>0</v>
      </c>
      <c r="H973" s="109">
        <f t="shared" si="467"/>
        <v>0</v>
      </c>
      <c r="I973" s="109">
        <f t="shared" si="467"/>
        <v>0</v>
      </c>
      <c r="J973" s="109">
        <f t="shared" si="467"/>
        <v>0</v>
      </c>
      <c r="K973" s="109">
        <f t="shared" si="467"/>
        <v>0</v>
      </c>
      <c r="L973" s="109">
        <f t="shared" si="467"/>
        <v>0</v>
      </c>
      <c r="M973" s="109">
        <f t="shared" si="467"/>
        <v>0</v>
      </c>
      <c r="N973" s="109">
        <f t="shared" si="467"/>
        <v>0</v>
      </c>
      <c r="O973" s="109">
        <f t="shared" si="467"/>
        <v>0</v>
      </c>
      <c r="P973" s="109">
        <f t="shared" si="467"/>
        <v>0</v>
      </c>
      <c r="Q973" s="109">
        <f t="shared" si="467"/>
        <v>0</v>
      </c>
      <c r="R973" s="109">
        <f t="shared" si="467"/>
        <v>0</v>
      </c>
      <c r="S973" s="109">
        <f t="shared" si="467"/>
        <v>0</v>
      </c>
      <c r="T973" s="109">
        <f t="shared" si="467"/>
        <v>0</v>
      </c>
      <c r="U973" s="109">
        <f t="shared" si="467"/>
        <v>0</v>
      </c>
      <c r="V973" s="109">
        <f>SUBTOTAL(9,V974:V1003)</f>
        <v>0</v>
      </c>
      <c r="W973" s="112">
        <f t="shared" ref="W973:W1003" si="468">E973-I973-M973-Q973-U973</f>
        <v>0</v>
      </c>
      <c r="X973" s="179">
        <f t="shared" ref="X973:X1003" si="469">IF(E973&lt;&gt;0,V973/E973,0)</f>
        <v>0</v>
      </c>
    </row>
    <row r="974" spans="1:24" s="8" customFormat="1" hidden="1">
      <c r="A974" s="17">
        <f t="shared" si="466"/>
        <v>3</v>
      </c>
      <c r="B974" s="27" t="s">
        <v>171</v>
      </c>
      <c r="C974" s="75" t="s">
        <v>113</v>
      </c>
      <c r="D974" s="82"/>
      <c r="E974" s="109">
        <f>SUBTOTAL(9,E975:E994)</f>
        <v>0</v>
      </c>
      <c r="F974" s="109">
        <f t="shared" ref="F974:U974" si="470">SUBTOTAL(9,F975:F994)</f>
        <v>0</v>
      </c>
      <c r="G974" s="109">
        <f t="shared" si="470"/>
        <v>0</v>
      </c>
      <c r="H974" s="109">
        <f t="shared" si="470"/>
        <v>0</v>
      </c>
      <c r="I974" s="109">
        <f t="shared" si="470"/>
        <v>0</v>
      </c>
      <c r="J974" s="109">
        <f t="shared" si="470"/>
        <v>0</v>
      </c>
      <c r="K974" s="109">
        <f t="shared" si="470"/>
        <v>0</v>
      </c>
      <c r="L974" s="109">
        <f t="shared" si="470"/>
        <v>0</v>
      </c>
      <c r="M974" s="109">
        <f t="shared" si="470"/>
        <v>0</v>
      </c>
      <c r="N974" s="109">
        <f t="shared" si="470"/>
        <v>0</v>
      </c>
      <c r="O974" s="109">
        <f t="shared" si="470"/>
        <v>0</v>
      </c>
      <c r="P974" s="109">
        <f t="shared" si="470"/>
        <v>0</v>
      </c>
      <c r="Q974" s="109">
        <f t="shared" si="470"/>
        <v>0</v>
      </c>
      <c r="R974" s="109">
        <f t="shared" si="470"/>
        <v>0</v>
      </c>
      <c r="S974" s="109">
        <f t="shared" si="470"/>
        <v>0</v>
      </c>
      <c r="T974" s="109">
        <f t="shared" si="470"/>
        <v>0</v>
      </c>
      <c r="U974" s="109">
        <f t="shared" si="470"/>
        <v>0</v>
      </c>
      <c r="V974" s="109">
        <f>SUBTOTAL(9,V975:V994)</f>
        <v>0</v>
      </c>
      <c r="W974" s="112">
        <f t="shared" si="468"/>
        <v>0</v>
      </c>
      <c r="X974" s="179">
        <f t="shared" si="469"/>
        <v>0</v>
      </c>
    </row>
    <row r="975" spans="1:24" s="8" customFormat="1" hidden="1">
      <c r="A975" s="17">
        <f t="shared" si="466"/>
        <v>3</v>
      </c>
      <c r="B975" s="28"/>
      <c r="C975" s="74" t="s">
        <v>395</v>
      </c>
      <c r="D975" s="82"/>
      <c r="E975" s="109">
        <f>SUBTOTAL(9,E976:E985)</f>
        <v>0</v>
      </c>
      <c r="F975" s="109">
        <f t="shared" ref="F975:U975" si="471">SUBTOTAL(9,F976:F985)</f>
        <v>0</v>
      </c>
      <c r="G975" s="109">
        <f t="shared" si="471"/>
        <v>0</v>
      </c>
      <c r="H975" s="109">
        <f t="shared" si="471"/>
        <v>0</v>
      </c>
      <c r="I975" s="109">
        <f t="shared" si="471"/>
        <v>0</v>
      </c>
      <c r="J975" s="109">
        <f t="shared" si="471"/>
        <v>0</v>
      </c>
      <c r="K975" s="109">
        <f t="shared" si="471"/>
        <v>0</v>
      </c>
      <c r="L975" s="109">
        <f t="shared" si="471"/>
        <v>0</v>
      </c>
      <c r="M975" s="109">
        <f t="shared" si="471"/>
        <v>0</v>
      </c>
      <c r="N975" s="109">
        <f t="shared" si="471"/>
        <v>0</v>
      </c>
      <c r="O975" s="109">
        <f t="shared" si="471"/>
        <v>0</v>
      </c>
      <c r="P975" s="109">
        <f t="shared" si="471"/>
        <v>0</v>
      </c>
      <c r="Q975" s="109">
        <f t="shared" si="471"/>
        <v>0</v>
      </c>
      <c r="R975" s="109">
        <f t="shared" si="471"/>
        <v>0</v>
      </c>
      <c r="S975" s="109">
        <f t="shared" si="471"/>
        <v>0</v>
      </c>
      <c r="T975" s="109">
        <f t="shared" si="471"/>
        <v>0</v>
      </c>
      <c r="U975" s="109">
        <f t="shared" si="471"/>
        <v>0</v>
      </c>
      <c r="V975" s="109">
        <f>SUBTOTAL(9,V976:V985)</f>
        <v>0</v>
      </c>
      <c r="W975" s="112">
        <f t="shared" si="468"/>
        <v>0</v>
      </c>
      <c r="X975" s="179">
        <f t="shared" si="469"/>
        <v>0</v>
      </c>
    </row>
    <row r="976" spans="1:24" s="8" customFormat="1" ht="25.5" hidden="1">
      <c r="A976" s="17">
        <f t="shared" si="466"/>
        <v>3</v>
      </c>
      <c r="B976" s="67"/>
      <c r="C976" s="80" t="s">
        <v>142</v>
      </c>
      <c r="D976" s="58" t="s">
        <v>3</v>
      </c>
      <c r="E976" s="109">
        <f>SUBTOTAL(9,E977:E978)</f>
        <v>0</v>
      </c>
      <c r="F976" s="109">
        <f t="shared" ref="F976:U976" si="472">SUBTOTAL(9,F977:F978)</f>
        <v>0</v>
      </c>
      <c r="G976" s="109">
        <f t="shared" si="472"/>
        <v>0</v>
      </c>
      <c r="H976" s="109">
        <f t="shared" si="472"/>
        <v>0</v>
      </c>
      <c r="I976" s="109">
        <f t="shared" si="472"/>
        <v>0</v>
      </c>
      <c r="J976" s="109">
        <f t="shared" si="472"/>
        <v>0</v>
      </c>
      <c r="K976" s="109">
        <f t="shared" si="472"/>
        <v>0</v>
      </c>
      <c r="L976" s="109">
        <f t="shared" si="472"/>
        <v>0</v>
      </c>
      <c r="M976" s="109">
        <f t="shared" si="472"/>
        <v>0</v>
      </c>
      <c r="N976" s="109">
        <f t="shared" si="472"/>
        <v>0</v>
      </c>
      <c r="O976" s="109">
        <f t="shared" si="472"/>
        <v>0</v>
      </c>
      <c r="P976" s="109">
        <f t="shared" si="472"/>
        <v>0</v>
      </c>
      <c r="Q976" s="109">
        <f t="shared" si="472"/>
        <v>0</v>
      </c>
      <c r="R976" s="109">
        <f t="shared" si="472"/>
        <v>0</v>
      </c>
      <c r="S976" s="109">
        <f t="shared" si="472"/>
        <v>0</v>
      </c>
      <c r="T976" s="109">
        <f t="shared" si="472"/>
        <v>0</v>
      </c>
      <c r="U976" s="109">
        <f t="shared" si="472"/>
        <v>0</v>
      </c>
      <c r="V976" s="109">
        <f>SUBTOTAL(9,V977:V978)</f>
        <v>0</v>
      </c>
      <c r="W976" s="112">
        <f t="shared" si="468"/>
        <v>0</v>
      </c>
      <c r="X976" s="179">
        <f t="shared" si="469"/>
        <v>0</v>
      </c>
    </row>
    <row r="977" spans="1:24" s="8" customFormat="1" ht="25.5" hidden="1">
      <c r="A977" s="17">
        <f t="shared" si="466"/>
        <v>3</v>
      </c>
      <c r="B977" s="67"/>
      <c r="C977" s="134" t="s">
        <v>237</v>
      </c>
      <c r="D977" s="58" t="s">
        <v>235</v>
      </c>
      <c r="E977" s="110"/>
      <c r="F977" s="110"/>
      <c r="G977" s="110"/>
      <c r="H977" s="110"/>
      <c r="I977" s="111">
        <f>SUM(F977:H977)</f>
        <v>0</v>
      </c>
      <c r="J977" s="110"/>
      <c r="K977" s="110"/>
      <c r="L977" s="110"/>
      <c r="M977" s="111">
        <f>SUM(J977:L977)</f>
        <v>0</v>
      </c>
      <c r="N977" s="110"/>
      <c r="O977" s="110"/>
      <c r="P977" s="110"/>
      <c r="Q977" s="111">
        <f>SUM(N977:P977)</f>
        <v>0</v>
      </c>
      <c r="R977" s="110"/>
      <c r="S977" s="110"/>
      <c r="T977" s="110"/>
      <c r="U977" s="111">
        <f>SUM(R977:T977)</f>
        <v>0</v>
      </c>
      <c r="V977" s="111">
        <f>I977+M977+Q977+U977</f>
        <v>0</v>
      </c>
      <c r="W977" s="111">
        <f t="shared" si="468"/>
        <v>0</v>
      </c>
      <c r="X977" s="179">
        <f t="shared" si="469"/>
        <v>0</v>
      </c>
    </row>
    <row r="978" spans="1:24" s="8" customFormat="1" ht="25.5" hidden="1">
      <c r="A978" s="17">
        <f t="shared" si="466"/>
        <v>3</v>
      </c>
      <c r="B978" s="67"/>
      <c r="C978" s="134" t="s">
        <v>238</v>
      </c>
      <c r="D978" s="58" t="s">
        <v>236</v>
      </c>
      <c r="E978" s="110"/>
      <c r="F978" s="110"/>
      <c r="G978" s="110"/>
      <c r="H978" s="110"/>
      <c r="I978" s="111">
        <f>SUM(F978:H978)</f>
        <v>0</v>
      </c>
      <c r="J978" s="110"/>
      <c r="K978" s="110"/>
      <c r="L978" s="110"/>
      <c r="M978" s="111">
        <f>SUM(J978:L978)</f>
        <v>0</v>
      </c>
      <c r="N978" s="110"/>
      <c r="O978" s="110"/>
      <c r="P978" s="110"/>
      <c r="Q978" s="111">
        <f>SUM(N978:P978)</f>
        <v>0</v>
      </c>
      <c r="R978" s="110"/>
      <c r="S978" s="110"/>
      <c r="T978" s="110"/>
      <c r="U978" s="111">
        <f>SUM(R978:T978)</f>
        <v>0</v>
      </c>
      <c r="V978" s="111">
        <f>I978+M978+Q978+U978</f>
        <v>0</v>
      </c>
      <c r="W978" s="111">
        <f t="shared" si="468"/>
        <v>0</v>
      </c>
      <c r="X978" s="179">
        <f t="shared" si="469"/>
        <v>0</v>
      </c>
    </row>
    <row r="979" spans="1:24" s="8" customFormat="1" hidden="1">
      <c r="A979" s="17">
        <f t="shared" si="466"/>
        <v>3</v>
      </c>
      <c r="B979" s="68"/>
      <c r="C979" s="135" t="s">
        <v>141</v>
      </c>
      <c r="D979" s="59" t="s">
        <v>4</v>
      </c>
      <c r="E979" s="110"/>
      <c r="F979" s="110"/>
      <c r="G979" s="110"/>
      <c r="H979" s="110"/>
      <c r="I979" s="111">
        <f>SUM(F979:H979)</f>
        <v>0</v>
      </c>
      <c r="J979" s="110"/>
      <c r="K979" s="110"/>
      <c r="L979" s="110"/>
      <c r="M979" s="111">
        <f>SUM(J979:L979)</f>
        <v>0</v>
      </c>
      <c r="N979" s="110"/>
      <c r="O979" s="110"/>
      <c r="P979" s="110"/>
      <c r="Q979" s="111">
        <f>SUM(N979:P979)</f>
        <v>0</v>
      </c>
      <c r="R979" s="110"/>
      <c r="S979" s="110"/>
      <c r="T979" s="110"/>
      <c r="U979" s="111">
        <f>SUM(R979:T979)</f>
        <v>0</v>
      </c>
      <c r="V979" s="111">
        <f>I979+M979+Q979+U979</f>
        <v>0</v>
      </c>
      <c r="W979" s="111">
        <f t="shared" si="468"/>
        <v>0</v>
      </c>
      <c r="X979" s="179">
        <f t="shared" si="469"/>
        <v>0</v>
      </c>
    </row>
    <row r="980" spans="1:24" s="8" customFormat="1" hidden="1">
      <c r="A980" s="17">
        <f t="shared" si="466"/>
        <v>3</v>
      </c>
      <c r="B980" s="68"/>
      <c r="C980" s="80" t="s">
        <v>226</v>
      </c>
      <c r="D980" s="83" t="s">
        <v>227</v>
      </c>
      <c r="E980" s="109">
        <f>SUBTOTAL(9,E981:E984)</f>
        <v>0</v>
      </c>
      <c r="F980" s="109">
        <f t="shared" ref="F980:U980" si="473">SUBTOTAL(9,F981:F984)</f>
        <v>0</v>
      </c>
      <c r="G980" s="109">
        <f t="shared" si="473"/>
        <v>0</v>
      </c>
      <c r="H980" s="109">
        <f t="shared" si="473"/>
        <v>0</v>
      </c>
      <c r="I980" s="109">
        <f t="shared" si="473"/>
        <v>0</v>
      </c>
      <c r="J980" s="109">
        <f t="shared" si="473"/>
        <v>0</v>
      </c>
      <c r="K980" s="109">
        <f t="shared" si="473"/>
        <v>0</v>
      </c>
      <c r="L980" s="109">
        <f t="shared" si="473"/>
        <v>0</v>
      </c>
      <c r="M980" s="109">
        <f t="shared" si="473"/>
        <v>0</v>
      </c>
      <c r="N980" s="109">
        <f t="shared" si="473"/>
        <v>0</v>
      </c>
      <c r="O980" s="109">
        <f t="shared" si="473"/>
        <v>0</v>
      </c>
      <c r="P980" s="109">
        <f t="shared" si="473"/>
        <v>0</v>
      </c>
      <c r="Q980" s="109">
        <f t="shared" si="473"/>
        <v>0</v>
      </c>
      <c r="R980" s="109">
        <f t="shared" si="473"/>
        <v>0</v>
      </c>
      <c r="S980" s="109">
        <f t="shared" si="473"/>
        <v>0</v>
      </c>
      <c r="T980" s="109">
        <f t="shared" si="473"/>
        <v>0</v>
      </c>
      <c r="U980" s="109">
        <f t="shared" si="473"/>
        <v>0</v>
      </c>
      <c r="V980" s="109">
        <f>SUBTOTAL(9,V981:V984)</f>
        <v>0</v>
      </c>
      <c r="W980" s="112">
        <f t="shared" si="468"/>
        <v>0</v>
      </c>
      <c r="X980" s="179">
        <f t="shared" si="469"/>
        <v>0</v>
      </c>
    </row>
    <row r="981" spans="1:24" s="8" customFormat="1" ht="25.5" hidden="1">
      <c r="A981" s="17">
        <f t="shared" si="466"/>
        <v>3</v>
      </c>
      <c r="B981" s="68"/>
      <c r="C981" s="136" t="s">
        <v>140</v>
      </c>
      <c r="D981" s="83" t="s">
        <v>131</v>
      </c>
      <c r="E981" s="110"/>
      <c r="F981" s="110"/>
      <c r="G981" s="110"/>
      <c r="H981" s="110"/>
      <c r="I981" s="111">
        <f t="shared" ref="I981:I994" si="474">SUM(F981:H981)</f>
        <v>0</v>
      </c>
      <c r="J981" s="110"/>
      <c r="K981" s="110"/>
      <c r="L981" s="110"/>
      <c r="M981" s="111">
        <f t="shared" ref="M981:M994" si="475">SUM(J981:L981)</f>
        <v>0</v>
      </c>
      <c r="N981" s="110"/>
      <c r="O981" s="110"/>
      <c r="P981" s="110"/>
      <c r="Q981" s="111">
        <f t="shared" ref="Q981:Q994" si="476">SUM(N981:P981)</f>
        <v>0</v>
      </c>
      <c r="R981" s="110"/>
      <c r="S981" s="110"/>
      <c r="T981" s="110"/>
      <c r="U981" s="111">
        <f t="shared" ref="U981:U994" si="477">SUM(R981:T981)</f>
        <v>0</v>
      </c>
      <c r="V981" s="111">
        <f t="shared" ref="V981:V989" si="478">I981+M981+Q981+U981</f>
        <v>0</v>
      </c>
      <c r="W981" s="111">
        <f t="shared" si="468"/>
        <v>0</v>
      </c>
      <c r="X981" s="179">
        <f t="shared" si="469"/>
        <v>0</v>
      </c>
    </row>
    <row r="982" spans="1:24" s="8" customFormat="1" hidden="1">
      <c r="A982" s="17">
        <f t="shared" si="466"/>
        <v>3</v>
      </c>
      <c r="B982" s="68"/>
      <c r="C982" s="134" t="s">
        <v>137</v>
      </c>
      <c r="D982" s="83" t="s">
        <v>133</v>
      </c>
      <c r="E982" s="110"/>
      <c r="F982" s="110"/>
      <c r="G982" s="110"/>
      <c r="H982" s="110"/>
      <c r="I982" s="111">
        <f t="shared" si="474"/>
        <v>0</v>
      </c>
      <c r="J982" s="110"/>
      <c r="K982" s="110"/>
      <c r="L982" s="110"/>
      <c r="M982" s="111">
        <f t="shared" si="475"/>
        <v>0</v>
      </c>
      <c r="N982" s="110"/>
      <c r="O982" s="110"/>
      <c r="P982" s="110"/>
      <c r="Q982" s="111">
        <f t="shared" si="476"/>
        <v>0</v>
      </c>
      <c r="R982" s="110"/>
      <c r="S982" s="110"/>
      <c r="T982" s="110"/>
      <c r="U982" s="111">
        <f t="shared" si="477"/>
        <v>0</v>
      </c>
      <c r="V982" s="111">
        <f t="shared" si="478"/>
        <v>0</v>
      </c>
      <c r="W982" s="111">
        <f t="shared" si="468"/>
        <v>0</v>
      </c>
      <c r="X982" s="179">
        <f t="shared" si="469"/>
        <v>0</v>
      </c>
    </row>
    <row r="983" spans="1:24" s="8" customFormat="1" ht="25.5" hidden="1">
      <c r="A983" s="17">
        <f t="shared" si="466"/>
        <v>3</v>
      </c>
      <c r="B983" s="68"/>
      <c r="C983" s="134" t="s">
        <v>665</v>
      </c>
      <c r="D983" s="83" t="s">
        <v>134</v>
      </c>
      <c r="E983" s="110"/>
      <c r="F983" s="110"/>
      <c r="G983" s="110"/>
      <c r="H983" s="110"/>
      <c r="I983" s="111">
        <f t="shared" si="474"/>
        <v>0</v>
      </c>
      <c r="J983" s="110"/>
      <c r="K983" s="110"/>
      <c r="L983" s="110"/>
      <c r="M983" s="111">
        <f t="shared" si="475"/>
        <v>0</v>
      </c>
      <c r="N983" s="110"/>
      <c r="O983" s="110"/>
      <c r="P983" s="110"/>
      <c r="Q983" s="111">
        <f t="shared" si="476"/>
        <v>0</v>
      </c>
      <c r="R983" s="110"/>
      <c r="S983" s="110"/>
      <c r="T983" s="110"/>
      <c r="U983" s="111">
        <f t="shared" si="477"/>
        <v>0</v>
      </c>
      <c r="V983" s="111">
        <f t="shared" si="478"/>
        <v>0</v>
      </c>
      <c r="W983" s="111">
        <f t="shared" si="468"/>
        <v>0</v>
      </c>
      <c r="X983" s="179">
        <f t="shared" si="469"/>
        <v>0</v>
      </c>
    </row>
    <row r="984" spans="1:24" s="8" customFormat="1" ht="25.5" hidden="1">
      <c r="A984" s="17">
        <f t="shared" si="466"/>
        <v>3</v>
      </c>
      <c r="B984" s="68"/>
      <c r="C984" s="134" t="s">
        <v>138</v>
      </c>
      <c r="D984" s="83" t="s">
        <v>135</v>
      </c>
      <c r="E984" s="110"/>
      <c r="F984" s="110"/>
      <c r="G984" s="110"/>
      <c r="H984" s="110"/>
      <c r="I984" s="111">
        <f t="shared" si="474"/>
        <v>0</v>
      </c>
      <c r="J984" s="110"/>
      <c r="K984" s="110"/>
      <c r="L984" s="110"/>
      <c r="M984" s="111">
        <f t="shared" si="475"/>
        <v>0</v>
      </c>
      <c r="N984" s="110"/>
      <c r="O984" s="110"/>
      <c r="P984" s="110"/>
      <c r="Q984" s="111">
        <f t="shared" si="476"/>
        <v>0</v>
      </c>
      <c r="R984" s="110"/>
      <c r="S984" s="110"/>
      <c r="T984" s="110"/>
      <c r="U984" s="111">
        <f t="shared" si="477"/>
        <v>0</v>
      </c>
      <c r="V984" s="111">
        <f t="shared" si="478"/>
        <v>0</v>
      </c>
      <c r="W984" s="111">
        <f t="shared" si="468"/>
        <v>0</v>
      </c>
      <c r="X984" s="179">
        <f t="shared" si="469"/>
        <v>0</v>
      </c>
    </row>
    <row r="985" spans="1:24" s="8" customFormat="1" hidden="1">
      <c r="A985" s="17">
        <f t="shared" si="466"/>
        <v>3</v>
      </c>
      <c r="B985" s="68"/>
      <c r="C985" s="79" t="s">
        <v>139</v>
      </c>
      <c r="D985" s="83" t="s">
        <v>6</v>
      </c>
      <c r="E985" s="110"/>
      <c r="F985" s="110"/>
      <c r="G985" s="110"/>
      <c r="H985" s="110"/>
      <c r="I985" s="111">
        <f t="shared" si="474"/>
        <v>0</v>
      </c>
      <c r="J985" s="110"/>
      <c r="K985" s="110"/>
      <c r="L985" s="110"/>
      <c r="M985" s="111">
        <f t="shared" si="475"/>
        <v>0</v>
      </c>
      <c r="N985" s="110"/>
      <c r="O985" s="110"/>
      <c r="P985" s="110"/>
      <c r="Q985" s="111">
        <f t="shared" si="476"/>
        <v>0</v>
      </c>
      <c r="R985" s="110"/>
      <c r="S985" s="110"/>
      <c r="T985" s="110"/>
      <c r="U985" s="111">
        <f t="shared" si="477"/>
        <v>0</v>
      </c>
      <c r="V985" s="111">
        <f t="shared" si="478"/>
        <v>0</v>
      </c>
      <c r="W985" s="111">
        <f t="shared" si="468"/>
        <v>0</v>
      </c>
      <c r="X985" s="179">
        <f t="shared" si="469"/>
        <v>0</v>
      </c>
    </row>
    <row r="986" spans="1:24" s="8" customFormat="1" hidden="1">
      <c r="A986" s="17">
        <f t="shared" si="466"/>
        <v>3</v>
      </c>
      <c r="B986" s="68"/>
      <c r="C986" s="86" t="s">
        <v>95</v>
      </c>
      <c r="D986" s="59" t="s">
        <v>7</v>
      </c>
      <c r="E986" s="110"/>
      <c r="F986" s="110"/>
      <c r="G986" s="110"/>
      <c r="H986" s="110"/>
      <c r="I986" s="111">
        <f t="shared" si="474"/>
        <v>0</v>
      </c>
      <c r="J986" s="110"/>
      <c r="K986" s="110"/>
      <c r="L986" s="110"/>
      <c r="M986" s="111">
        <f t="shared" si="475"/>
        <v>0</v>
      </c>
      <c r="N986" s="110"/>
      <c r="O986" s="110"/>
      <c r="P986" s="110"/>
      <c r="Q986" s="111">
        <f t="shared" si="476"/>
        <v>0</v>
      </c>
      <c r="R986" s="110"/>
      <c r="S986" s="110"/>
      <c r="T986" s="110"/>
      <c r="U986" s="111">
        <f t="shared" si="477"/>
        <v>0</v>
      </c>
      <c r="V986" s="111">
        <f t="shared" si="478"/>
        <v>0</v>
      </c>
      <c r="W986" s="111">
        <f t="shared" si="468"/>
        <v>0</v>
      </c>
      <c r="X986" s="179">
        <f t="shared" si="469"/>
        <v>0</v>
      </c>
    </row>
    <row r="987" spans="1:24" s="8" customFormat="1" hidden="1">
      <c r="A987" s="17">
        <f t="shared" si="466"/>
        <v>3</v>
      </c>
      <c r="B987" s="68"/>
      <c r="C987" s="86" t="s">
        <v>278</v>
      </c>
      <c r="D987" s="59" t="s">
        <v>12</v>
      </c>
      <c r="E987" s="110"/>
      <c r="F987" s="110"/>
      <c r="G987" s="110"/>
      <c r="H987" s="110"/>
      <c r="I987" s="111">
        <f t="shared" si="474"/>
        <v>0</v>
      </c>
      <c r="J987" s="110"/>
      <c r="K987" s="110"/>
      <c r="L987" s="110"/>
      <c r="M987" s="111">
        <f t="shared" si="475"/>
        <v>0</v>
      </c>
      <c r="N987" s="110"/>
      <c r="O987" s="110"/>
      <c r="P987" s="110"/>
      <c r="Q987" s="111">
        <f t="shared" si="476"/>
        <v>0</v>
      </c>
      <c r="R987" s="110"/>
      <c r="S987" s="110"/>
      <c r="T987" s="110"/>
      <c r="U987" s="111">
        <f t="shared" si="477"/>
        <v>0</v>
      </c>
      <c r="V987" s="111">
        <f t="shared" si="478"/>
        <v>0</v>
      </c>
      <c r="W987" s="111">
        <f t="shared" si="468"/>
        <v>0</v>
      </c>
      <c r="X987" s="179">
        <f t="shared" si="469"/>
        <v>0</v>
      </c>
    </row>
    <row r="988" spans="1:24" s="8" customFormat="1" hidden="1">
      <c r="A988" s="17">
        <f t="shared" si="466"/>
        <v>3</v>
      </c>
      <c r="B988" s="69"/>
      <c r="C988" s="73" t="s">
        <v>116</v>
      </c>
      <c r="D988" s="71" t="s">
        <v>22</v>
      </c>
      <c r="E988" s="110"/>
      <c r="F988" s="110"/>
      <c r="G988" s="110"/>
      <c r="H988" s="110"/>
      <c r="I988" s="111">
        <f t="shared" si="474"/>
        <v>0</v>
      </c>
      <c r="J988" s="110"/>
      <c r="K988" s="110"/>
      <c r="L988" s="110"/>
      <c r="M988" s="111">
        <f t="shared" si="475"/>
        <v>0</v>
      </c>
      <c r="N988" s="110"/>
      <c r="O988" s="110"/>
      <c r="P988" s="110"/>
      <c r="Q988" s="111">
        <f t="shared" si="476"/>
        <v>0</v>
      </c>
      <c r="R988" s="110"/>
      <c r="S988" s="110"/>
      <c r="T988" s="110"/>
      <c r="U988" s="111">
        <f t="shared" si="477"/>
        <v>0</v>
      </c>
      <c r="V988" s="111">
        <f t="shared" si="478"/>
        <v>0</v>
      </c>
      <c r="W988" s="111">
        <f t="shared" si="468"/>
        <v>0</v>
      </c>
      <c r="X988" s="179">
        <f t="shared" si="469"/>
        <v>0</v>
      </c>
    </row>
    <row r="989" spans="1:24" s="8" customFormat="1" hidden="1">
      <c r="A989" s="17">
        <f t="shared" si="466"/>
        <v>3</v>
      </c>
      <c r="B989" s="69"/>
      <c r="C989" s="73" t="s">
        <v>97</v>
      </c>
      <c r="D989" s="70" t="s">
        <v>24</v>
      </c>
      <c r="E989" s="110"/>
      <c r="F989" s="110"/>
      <c r="G989" s="110"/>
      <c r="H989" s="110"/>
      <c r="I989" s="111">
        <f t="shared" si="474"/>
        <v>0</v>
      </c>
      <c r="J989" s="110"/>
      <c r="K989" s="110"/>
      <c r="L989" s="110"/>
      <c r="M989" s="111">
        <f t="shared" si="475"/>
        <v>0</v>
      </c>
      <c r="N989" s="110"/>
      <c r="O989" s="110"/>
      <c r="P989" s="110"/>
      <c r="Q989" s="111">
        <f t="shared" si="476"/>
        <v>0</v>
      </c>
      <c r="R989" s="110"/>
      <c r="S989" s="110"/>
      <c r="T989" s="110"/>
      <c r="U989" s="111">
        <f t="shared" si="477"/>
        <v>0</v>
      </c>
      <c r="V989" s="111">
        <f t="shared" si="478"/>
        <v>0</v>
      </c>
      <c r="W989" s="111">
        <f t="shared" si="468"/>
        <v>0</v>
      </c>
      <c r="X989" s="179">
        <f t="shared" si="469"/>
        <v>0</v>
      </c>
    </row>
    <row r="990" spans="1:24" s="8" customFormat="1" hidden="1">
      <c r="A990" s="17">
        <f t="shared" si="466"/>
        <v>3</v>
      </c>
      <c r="B990" s="28"/>
      <c r="C990" s="74" t="s">
        <v>405</v>
      </c>
      <c r="D990" s="82"/>
      <c r="E990" s="109">
        <f>SUBTOTAL(9,E991:E993)</f>
        <v>0</v>
      </c>
      <c r="F990" s="109">
        <f t="shared" ref="F990:U990" si="479">SUBTOTAL(9,F991:F993)</f>
        <v>0</v>
      </c>
      <c r="G990" s="109">
        <f t="shared" si="479"/>
        <v>0</v>
      </c>
      <c r="H990" s="109">
        <f t="shared" si="479"/>
        <v>0</v>
      </c>
      <c r="I990" s="109">
        <f t="shared" si="479"/>
        <v>0</v>
      </c>
      <c r="J990" s="109">
        <f t="shared" si="479"/>
        <v>0</v>
      </c>
      <c r="K990" s="109">
        <f t="shared" si="479"/>
        <v>0</v>
      </c>
      <c r="L990" s="109">
        <f t="shared" si="479"/>
        <v>0</v>
      </c>
      <c r="M990" s="109">
        <f t="shared" si="479"/>
        <v>0</v>
      </c>
      <c r="N990" s="109">
        <f t="shared" si="479"/>
        <v>0</v>
      </c>
      <c r="O990" s="109">
        <f t="shared" si="479"/>
        <v>0</v>
      </c>
      <c r="P990" s="109">
        <f t="shared" si="479"/>
        <v>0</v>
      </c>
      <c r="Q990" s="109">
        <f t="shared" si="479"/>
        <v>0</v>
      </c>
      <c r="R990" s="109">
        <f t="shared" si="479"/>
        <v>0</v>
      </c>
      <c r="S990" s="109">
        <f t="shared" si="479"/>
        <v>0</v>
      </c>
      <c r="T990" s="109">
        <f t="shared" si="479"/>
        <v>0</v>
      </c>
      <c r="U990" s="109">
        <f t="shared" si="479"/>
        <v>0</v>
      </c>
      <c r="V990" s="109">
        <f>SUBTOTAL(9,V991:V993)</f>
        <v>0</v>
      </c>
      <c r="W990" s="112">
        <f t="shared" si="468"/>
        <v>0</v>
      </c>
      <c r="X990" s="179">
        <f t="shared" si="469"/>
        <v>0</v>
      </c>
    </row>
    <row r="991" spans="1:24" s="8" customFormat="1" hidden="1">
      <c r="A991" s="17">
        <f t="shared" si="466"/>
        <v>3</v>
      </c>
      <c r="B991" s="69"/>
      <c r="C991" s="102" t="s">
        <v>406</v>
      </c>
      <c r="D991" s="70" t="s">
        <v>118</v>
      </c>
      <c r="E991" s="110"/>
      <c r="F991" s="110"/>
      <c r="G991" s="110"/>
      <c r="H991" s="110"/>
      <c r="I991" s="111">
        <f t="shared" si="474"/>
        <v>0</v>
      </c>
      <c r="J991" s="110"/>
      <c r="K991" s="110"/>
      <c r="L991" s="110"/>
      <c r="M991" s="111">
        <f t="shared" si="475"/>
        <v>0</v>
      </c>
      <c r="N991" s="110"/>
      <c r="O991" s="110"/>
      <c r="P991" s="110"/>
      <c r="Q991" s="111">
        <f t="shared" si="476"/>
        <v>0</v>
      </c>
      <c r="R991" s="110"/>
      <c r="S991" s="110"/>
      <c r="T991" s="110"/>
      <c r="U991" s="111">
        <f t="shared" si="477"/>
        <v>0</v>
      </c>
      <c r="V991" s="111">
        <f>I991+M991+Q991+U991</f>
        <v>0</v>
      </c>
      <c r="W991" s="111">
        <f t="shared" si="468"/>
        <v>0</v>
      </c>
      <c r="X991" s="179">
        <f t="shared" si="469"/>
        <v>0</v>
      </c>
    </row>
    <row r="992" spans="1:24" s="8" customFormat="1" hidden="1">
      <c r="A992" s="17">
        <f t="shared" si="466"/>
        <v>3</v>
      </c>
      <c r="B992" s="69"/>
      <c r="C992" s="188" t="s">
        <v>428</v>
      </c>
      <c r="D992" s="189" t="s">
        <v>429</v>
      </c>
      <c r="E992" s="110"/>
      <c r="F992" s="110"/>
      <c r="G992" s="110"/>
      <c r="H992" s="110"/>
      <c r="I992" s="111">
        <f t="shared" si="474"/>
        <v>0</v>
      </c>
      <c r="J992" s="110"/>
      <c r="K992" s="110"/>
      <c r="L992" s="110"/>
      <c r="M992" s="111">
        <f t="shared" si="475"/>
        <v>0</v>
      </c>
      <c r="N992" s="110"/>
      <c r="O992" s="110"/>
      <c r="P992" s="110"/>
      <c r="Q992" s="111">
        <f t="shared" si="476"/>
        <v>0</v>
      </c>
      <c r="R992" s="110"/>
      <c r="S992" s="110"/>
      <c r="T992" s="110"/>
      <c r="U992" s="111">
        <f t="shared" si="477"/>
        <v>0</v>
      </c>
      <c r="V992" s="111">
        <f>I992+M992+Q992+U992</f>
        <v>0</v>
      </c>
      <c r="W992" s="111">
        <f t="shared" si="468"/>
        <v>0</v>
      </c>
      <c r="X992" s="179">
        <f t="shared" si="469"/>
        <v>0</v>
      </c>
    </row>
    <row r="993" spans="1:24" s="8" customFormat="1" ht="25.5" hidden="1">
      <c r="A993" s="17">
        <f t="shared" si="466"/>
        <v>3</v>
      </c>
      <c r="B993" s="69"/>
      <c r="C993" s="102" t="s">
        <v>427</v>
      </c>
      <c r="D993" s="71" t="s">
        <v>26</v>
      </c>
      <c r="E993" s="110"/>
      <c r="F993" s="110"/>
      <c r="G993" s="110"/>
      <c r="H993" s="110"/>
      <c r="I993" s="111">
        <f t="shared" si="474"/>
        <v>0</v>
      </c>
      <c r="J993" s="110"/>
      <c r="K993" s="110"/>
      <c r="L993" s="110"/>
      <c r="M993" s="111">
        <f t="shared" si="475"/>
        <v>0</v>
      </c>
      <c r="N993" s="110"/>
      <c r="O993" s="110"/>
      <c r="P993" s="110"/>
      <c r="Q993" s="111">
        <f t="shared" si="476"/>
        <v>0</v>
      </c>
      <c r="R993" s="110"/>
      <c r="S993" s="110"/>
      <c r="T993" s="110"/>
      <c r="U993" s="111">
        <f t="shared" si="477"/>
        <v>0</v>
      </c>
      <c r="V993" s="111">
        <f>I993+M993+Q993+U993</f>
        <v>0</v>
      </c>
      <c r="W993" s="111">
        <f t="shared" si="468"/>
        <v>0</v>
      </c>
      <c r="X993" s="179">
        <f t="shared" si="469"/>
        <v>0</v>
      </c>
    </row>
    <row r="994" spans="1:24" s="8" customFormat="1" ht="25.5" hidden="1">
      <c r="A994" s="17">
        <f t="shared" si="466"/>
        <v>3</v>
      </c>
      <c r="B994" s="69"/>
      <c r="C994" s="74" t="s">
        <v>117</v>
      </c>
      <c r="D994" s="71" t="s">
        <v>27</v>
      </c>
      <c r="E994" s="110"/>
      <c r="F994" s="110"/>
      <c r="G994" s="110"/>
      <c r="H994" s="110"/>
      <c r="I994" s="111">
        <f t="shared" si="474"/>
        <v>0</v>
      </c>
      <c r="J994" s="110"/>
      <c r="K994" s="110"/>
      <c r="L994" s="110"/>
      <c r="M994" s="111">
        <f t="shared" si="475"/>
        <v>0</v>
      </c>
      <c r="N994" s="110"/>
      <c r="O994" s="110"/>
      <c r="P994" s="110"/>
      <c r="Q994" s="111">
        <f t="shared" si="476"/>
        <v>0</v>
      </c>
      <c r="R994" s="110"/>
      <c r="S994" s="110"/>
      <c r="T994" s="110"/>
      <c r="U994" s="111">
        <f t="shared" si="477"/>
        <v>0</v>
      </c>
      <c r="V994" s="111">
        <f>I994+M994+Q994+U994</f>
        <v>0</v>
      </c>
      <c r="W994" s="111">
        <f t="shared" si="468"/>
        <v>0</v>
      </c>
      <c r="X994" s="179">
        <f t="shared" si="469"/>
        <v>0</v>
      </c>
    </row>
    <row r="995" spans="1:24" s="8" customFormat="1" hidden="1">
      <c r="A995" s="17">
        <f t="shared" si="466"/>
        <v>3</v>
      </c>
      <c r="B995" s="27" t="s">
        <v>14</v>
      </c>
      <c r="C995" s="75" t="s">
        <v>279</v>
      </c>
      <c r="D995" s="71" t="s">
        <v>216</v>
      </c>
      <c r="E995" s="109">
        <f>SUBTOTAL(9,E996:E997)</f>
        <v>0</v>
      </c>
      <c r="F995" s="109">
        <f t="shared" ref="F995:U995" si="480">SUBTOTAL(9,F996:F997)</f>
        <v>0</v>
      </c>
      <c r="G995" s="109">
        <f t="shared" si="480"/>
        <v>0</v>
      </c>
      <c r="H995" s="109">
        <f t="shared" si="480"/>
        <v>0</v>
      </c>
      <c r="I995" s="109">
        <f t="shared" si="480"/>
        <v>0</v>
      </c>
      <c r="J995" s="109">
        <f t="shared" si="480"/>
        <v>0</v>
      </c>
      <c r="K995" s="109">
        <f t="shared" si="480"/>
        <v>0</v>
      </c>
      <c r="L995" s="109">
        <f t="shared" si="480"/>
        <v>0</v>
      </c>
      <c r="M995" s="109">
        <f t="shared" si="480"/>
        <v>0</v>
      </c>
      <c r="N995" s="109">
        <f t="shared" si="480"/>
        <v>0</v>
      </c>
      <c r="O995" s="109">
        <f t="shared" si="480"/>
        <v>0</v>
      </c>
      <c r="P995" s="109">
        <f t="shared" si="480"/>
        <v>0</v>
      </c>
      <c r="Q995" s="109">
        <f t="shared" si="480"/>
        <v>0</v>
      </c>
      <c r="R995" s="109">
        <f t="shared" si="480"/>
        <v>0</v>
      </c>
      <c r="S995" s="109">
        <f t="shared" si="480"/>
        <v>0</v>
      </c>
      <c r="T995" s="109">
        <f t="shared" si="480"/>
        <v>0</v>
      </c>
      <c r="U995" s="109">
        <f t="shared" si="480"/>
        <v>0</v>
      </c>
      <c r="V995" s="109">
        <f>SUBTOTAL(9,V996:V997)</f>
        <v>0</v>
      </c>
      <c r="W995" s="112">
        <f t="shared" si="468"/>
        <v>0</v>
      </c>
      <c r="X995" s="179">
        <f t="shared" si="469"/>
        <v>0</v>
      </c>
    </row>
    <row r="996" spans="1:24" s="8" customFormat="1" hidden="1">
      <c r="A996" s="17">
        <f t="shared" si="466"/>
        <v>3</v>
      </c>
      <c r="B996" s="69"/>
      <c r="C996" s="73" t="s">
        <v>305</v>
      </c>
      <c r="D996" s="70" t="s">
        <v>306</v>
      </c>
      <c r="E996" s="110"/>
      <c r="F996" s="110"/>
      <c r="G996" s="110"/>
      <c r="H996" s="110"/>
      <c r="I996" s="111">
        <f>SUM(F996:H996)</f>
        <v>0</v>
      </c>
      <c r="J996" s="110"/>
      <c r="K996" s="110"/>
      <c r="L996" s="110"/>
      <c r="M996" s="111">
        <f>SUM(J996:L996)</f>
        <v>0</v>
      </c>
      <c r="N996" s="110"/>
      <c r="O996" s="110"/>
      <c r="P996" s="110"/>
      <c r="Q996" s="111">
        <f>SUM(N996:P996)</f>
        <v>0</v>
      </c>
      <c r="R996" s="110"/>
      <c r="S996" s="110"/>
      <c r="T996" s="110"/>
      <c r="U996" s="111">
        <f>SUM(R996:T996)</f>
        <v>0</v>
      </c>
      <c r="V996" s="111">
        <f>I996+M996+Q996+U996</f>
        <v>0</v>
      </c>
      <c r="W996" s="111">
        <f t="shared" si="468"/>
        <v>0</v>
      </c>
      <c r="X996" s="179">
        <f t="shared" si="469"/>
        <v>0</v>
      </c>
    </row>
    <row r="997" spans="1:24" s="8" customFormat="1" hidden="1">
      <c r="A997" s="17">
        <f t="shared" si="466"/>
        <v>3</v>
      </c>
      <c r="B997" s="69"/>
      <c r="C997" s="73" t="s">
        <v>307</v>
      </c>
      <c r="D997" s="70" t="s">
        <v>308</v>
      </c>
      <c r="E997" s="110"/>
      <c r="F997" s="110"/>
      <c r="G997" s="110"/>
      <c r="H997" s="110"/>
      <c r="I997" s="111">
        <f>SUM(F997:H997)</f>
        <v>0</v>
      </c>
      <c r="J997" s="110"/>
      <c r="K997" s="110"/>
      <c r="L997" s="110"/>
      <c r="M997" s="111">
        <f>SUM(J997:L997)</f>
        <v>0</v>
      </c>
      <c r="N997" s="110"/>
      <c r="O997" s="110"/>
      <c r="P997" s="110"/>
      <c r="Q997" s="111">
        <f>SUM(N997:P997)</f>
        <v>0</v>
      </c>
      <c r="R997" s="110"/>
      <c r="S997" s="110"/>
      <c r="T997" s="110"/>
      <c r="U997" s="111">
        <f>SUM(R997:T997)</f>
        <v>0</v>
      </c>
      <c r="V997" s="111">
        <f>I997+M997+Q997+U997</f>
        <v>0</v>
      </c>
      <c r="W997" s="111">
        <f t="shared" si="468"/>
        <v>0</v>
      </c>
      <c r="X997" s="179">
        <f t="shared" si="469"/>
        <v>0</v>
      </c>
    </row>
    <row r="998" spans="1:24" s="8" customFormat="1" hidden="1">
      <c r="A998" s="17">
        <f t="shared" si="466"/>
        <v>3</v>
      </c>
      <c r="B998" s="27" t="s">
        <v>25</v>
      </c>
      <c r="C998" s="75" t="s">
        <v>119</v>
      </c>
      <c r="D998" s="71"/>
      <c r="E998" s="109">
        <f>SUBTOTAL(9,E999:E1003)</f>
        <v>0</v>
      </c>
      <c r="F998" s="109">
        <f t="shared" ref="F998:U998" si="481">SUBTOTAL(9,F999:F1003)</f>
        <v>0</v>
      </c>
      <c r="G998" s="109">
        <f t="shared" si="481"/>
        <v>0</v>
      </c>
      <c r="H998" s="109">
        <f t="shared" si="481"/>
        <v>0</v>
      </c>
      <c r="I998" s="109">
        <f t="shared" si="481"/>
        <v>0</v>
      </c>
      <c r="J998" s="109">
        <f t="shared" si="481"/>
        <v>0</v>
      </c>
      <c r="K998" s="109">
        <f t="shared" si="481"/>
        <v>0</v>
      </c>
      <c r="L998" s="109">
        <f t="shared" si="481"/>
        <v>0</v>
      </c>
      <c r="M998" s="109">
        <f t="shared" si="481"/>
        <v>0</v>
      </c>
      <c r="N998" s="109">
        <f t="shared" si="481"/>
        <v>0</v>
      </c>
      <c r="O998" s="109">
        <f t="shared" si="481"/>
        <v>0</v>
      </c>
      <c r="P998" s="109">
        <f t="shared" si="481"/>
        <v>0</v>
      </c>
      <c r="Q998" s="109">
        <f t="shared" si="481"/>
        <v>0</v>
      </c>
      <c r="R998" s="109">
        <f t="shared" si="481"/>
        <v>0</v>
      </c>
      <c r="S998" s="109">
        <f t="shared" si="481"/>
        <v>0</v>
      </c>
      <c r="T998" s="109">
        <f t="shared" si="481"/>
        <v>0</v>
      </c>
      <c r="U998" s="109">
        <f t="shared" si="481"/>
        <v>0</v>
      </c>
      <c r="V998" s="109">
        <f>SUBTOTAL(9,V999:V1003)</f>
        <v>0</v>
      </c>
      <c r="W998" s="112">
        <f t="shared" si="468"/>
        <v>0</v>
      </c>
      <c r="X998" s="179">
        <f t="shared" si="469"/>
        <v>0</v>
      </c>
    </row>
    <row r="999" spans="1:24" s="8" customFormat="1" hidden="1">
      <c r="A999" s="17">
        <f t="shared" si="466"/>
        <v>3</v>
      </c>
      <c r="B999" s="69"/>
      <c r="C999" s="73" t="s">
        <v>180</v>
      </c>
      <c r="D999" s="70" t="s">
        <v>181</v>
      </c>
      <c r="E999" s="110"/>
      <c r="F999" s="110"/>
      <c r="G999" s="110"/>
      <c r="H999" s="110"/>
      <c r="I999" s="111">
        <f>SUM(F999:H999)</f>
        <v>0</v>
      </c>
      <c r="J999" s="110"/>
      <c r="K999" s="110"/>
      <c r="L999" s="110"/>
      <c r="M999" s="111">
        <f>SUM(J999:L999)</f>
        <v>0</v>
      </c>
      <c r="N999" s="110"/>
      <c r="O999" s="110"/>
      <c r="P999" s="110"/>
      <c r="Q999" s="111">
        <f>SUM(N999:P999)</f>
        <v>0</v>
      </c>
      <c r="R999" s="110"/>
      <c r="S999" s="110"/>
      <c r="T999" s="110"/>
      <c r="U999" s="111">
        <f>SUM(R999:T999)</f>
        <v>0</v>
      </c>
      <c r="V999" s="111">
        <f>I999+M999+Q999+U999</f>
        <v>0</v>
      </c>
      <c r="W999" s="111">
        <f t="shared" si="468"/>
        <v>0</v>
      </c>
      <c r="X999" s="179">
        <f t="shared" si="469"/>
        <v>0</v>
      </c>
    </row>
    <row r="1000" spans="1:24" s="8" customFormat="1" hidden="1">
      <c r="A1000" s="17">
        <f t="shared" si="466"/>
        <v>3</v>
      </c>
      <c r="B1000" s="69"/>
      <c r="C1000" s="73" t="s">
        <v>182</v>
      </c>
      <c r="D1000" s="70" t="s">
        <v>183</v>
      </c>
      <c r="E1000" s="110"/>
      <c r="F1000" s="110"/>
      <c r="G1000" s="110"/>
      <c r="H1000" s="110"/>
      <c r="I1000" s="111">
        <f>SUM(F1000:H1000)</f>
        <v>0</v>
      </c>
      <c r="J1000" s="110"/>
      <c r="K1000" s="110"/>
      <c r="L1000" s="110"/>
      <c r="M1000" s="111">
        <f>SUM(J1000:L1000)</f>
        <v>0</v>
      </c>
      <c r="N1000" s="110"/>
      <c r="O1000" s="110"/>
      <c r="P1000" s="110"/>
      <c r="Q1000" s="111">
        <f>SUM(N1000:P1000)</f>
        <v>0</v>
      </c>
      <c r="R1000" s="110"/>
      <c r="S1000" s="110"/>
      <c r="T1000" s="110"/>
      <c r="U1000" s="111">
        <f>SUM(R1000:T1000)</f>
        <v>0</v>
      </c>
      <c r="V1000" s="111">
        <f>I1000+M1000+Q1000+U1000</f>
        <v>0</v>
      </c>
      <c r="W1000" s="111">
        <f t="shared" si="468"/>
        <v>0</v>
      </c>
      <c r="X1000" s="179">
        <f t="shared" si="469"/>
        <v>0</v>
      </c>
    </row>
    <row r="1001" spans="1:24" s="8" customFormat="1" hidden="1">
      <c r="A1001" s="17">
        <f t="shared" si="466"/>
        <v>3</v>
      </c>
      <c r="B1001" s="69"/>
      <c r="C1001" s="73" t="s">
        <v>184</v>
      </c>
      <c r="D1001" s="70" t="s">
        <v>185</v>
      </c>
      <c r="E1001" s="110"/>
      <c r="F1001" s="110"/>
      <c r="G1001" s="110"/>
      <c r="H1001" s="110"/>
      <c r="I1001" s="111">
        <f>SUM(F1001:H1001)</f>
        <v>0</v>
      </c>
      <c r="J1001" s="110"/>
      <c r="K1001" s="110"/>
      <c r="L1001" s="110"/>
      <c r="M1001" s="111">
        <f>SUM(J1001:L1001)</f>
        <v>0</v>
      </c>
      <c r="N1001" s="110"/>
      <c r="O1001" s="110"/>
      <c r="P1001" s="110"/>
      <c r="Q1001" s="111">
        <f>SUM(N1001:P1001)</f>
        <v>0</v>
      </c>
      <c r="R1001" s="110"/>
      <c r="S1001" s="110"/>
      <c r="T1001" s="110"/>
      <c r="U1001" s="111">
        <f>SUM(R1001:T1001)</f>
        <v>0</v>
      </c>
      <c r="V1001" s="111">
        <f>I1001+M1001+Q1001+U1001</f>
        <v>0</v>
      </c>
      <c r="W1001" s="111">
        <f t="shared" si="468"/>
        <v>0</v>
      </c>
      <c r="X1001" s="179">
        <f t="shared" si="469"/>
        <v>0</v>
      </c>
    </row>
    <row r="1002" spans="1:24" s="8" customFormat="1" hidden="1">
      <c r="A1002" s="17">
        <f t="shared" si="466"/>
        <v>3</v>
      </c>
      <c r="B1002" s="69"/>
      <c r="C1002" s="73" t="s">
        <v>186</v>
      </c>
      <c r="D1002" s="70" t="s">
        <v>187</v>
      </c>
      <c r="E1002" s="110"/>
      <c r="F1002" s="110"/>
      <c r="G1002" s="110"/>
      <c r="H1002" s="110"/>
      <c r="I1002" s="111">
        <f>SUM(F1002:H1002)</f>
        <v>0</v>
      </c>
      <c r="J1002" s="110"/>
      <c r="K1002" s="110"/>
      <c r="L1002" s="110"/>
      <c r="M1002" s="111">
        <f>SUM(J1002:L1002)</f>
        <v>0</v>
      </c>
      <c r="N1002" s="110"/>
      <c r="O1002" s="110"/>
      <c r="P1002" s="110"/>
      <c r="Q1002" s="111">
        <f>SUM(N1002:P1002)</f>
        <v>0</v>
      </c>
      <c r="R1002" s="110"/>
      <c r="S1002" s="110"/>
      <c r="T1002" s="110"/>
      <c r="U1002" s="111">
        <f>SUM(R1002:T1002)</f>
        <v>0</v>
      </c>
      <c r="V1002" s="111">
        <f>I1002+M1002+Q1002+U1002</f>
        <v>0</v>
      </c>
      <c r="W1002" s="111">
        <f t="shared" si="468"/>
        <v>0</v>
      </c>
      <c r="X1002" s="179">
        <f t="shared" si="469"/>
        <v>0</v>
      </c>
    </row>
    <row r="1003" spans="1:24" s="8" customFormat="1" hidden="1">
      <c r="A1003" s="17">
        <f t="shared" si="466"/>
        <v>3</v>
      </c>
      <c r="B1003" s="69"/>
      <c r="C1003" s="73" t="s">
        <v>29</v>
      </c>
      <c r="D1003" s="70" t="s">
        <v>115</v>
      </c>
      <c r="E1003" s="110"/>
      <c r="F1003" s="110"/>
      <c r="G1003" s="110"/>
      <c r="H1003" s="110"/>
      <c r="I1003" s="111">
        <f>SUM(F1003:H1003)</f>
        <v>0</v>
      </c>
      <c r="J1003" s="110"/>
      <c r="K1003" s="110"/>
      <c r="L1003" s="110"/>
      <c r="M1003" s="111">
        <f>SUM(J1003:L1003)</f>
        <v>0</v>
      </c>
      <c r="N1003" s="110"/>
      <c r="O1003" s="110"/>
      <c r="P1003" s="110"/>
      <c r="Q1003" s="111">
        <f>SUM(N1003:P1003)</f>
        <v>0</v>
      </c>
      <c r="R1003" s="110"/>
      <c r="S1003" s="110"/>
      <c r="T1003" s="110"/>
      <c r="U1003" s="111">
        <f>SUM(R1003:T1003)</f>
        <v>0</v>
      </c>
      <c r="V1003" s="111">
        <f>I1003+M1003+Q1003+U1003</f>
        <v>0</v>
      </c>
      <c r="W1003" s="111">
        <f t="shared" si="468"/>
        <v>0</v>
      </c>
      <c r="X1003" s="179">
        <f t="shared" si="469"/>
        <v>0</v>
      </c>
    </row>
    <row r="1004" spans="1:24" s="8" customFormat="1" hidden="1">
      <c r="A1004" s="92">
        <f>A1005</f>
        <v>3</v>
      </c>
      <c r="B1004" s="29"/>
      <c r="C1004" s="25"/>
      <c r="D1004" s="30"/>
      <c r="E1004" s="109"/>
      <c r="F1004" s="109"/>
      <c r="G1004" s="109"/>
      <c r="H1004" s="109"/>
      <c r="I1004" s="109"/>
      <c r="J1004" s="109"/>
      <c r="K1004" s="109"/>
      <c r="L1004" s="109"/>
      <c r="M1004" s="109"/>
      <c r="N1004" s="109"/>
      <c r="O1004" s="109"/>
      <c r="P1004" s="109"/>
      <c r="Q1004" s="109"/>
      <c r="R1004" s="109"/>
      <c r="S1004" s="109"/>
      <c r="T1004" s="109"/>
      <c r="U1004" s="109"/>
      <c r="V1004" s="109"/>
      <c r="W1004" s="109"/>
      <c r="X1004" s="109"/>
    </row>
    <row r="1005" spans="1:24" s="8" customFormat="1" hidden="1">
      <c r="A1005" s="177">
        <f>MIN(A1006:A1012)</f>
        <v>3</v>
      </c>
      <c r="B1005" s="29"/>
      <c r="C1005" s="78" t="s">
        <v>123</v>
      </c>
      <c r="D1005" s="30"/>
      <c r="E1005" s="109"/>
      <c r="F1005" s="109"/>
      <c r="G1005" s="109"/>
      <c r="H1005" s="109"/>
      <c r="I1005" s="109"/>
      <c r="J1005" s="109"/>
      <c r="K1005" s="109"/>
      <c r="L1005" s="109"/>
      <c r="M1005" s="109"/>
      <c r="N1005" s="109"/>
      <c r="O1005" s="109"/>
      <c r="P1005" s="109"/>
      <c r="Q1005" s="109"/>
      <c r="R1005" s="109"/>
      <c r="S1005" s="109"/>
      <c r="T1005" s="109"/>
      <c r="U1005" s="109"/>
      <c r="V1005" s="109"/>
      <c r="W1005" s="109"/>
      <c r="X1005" s="109"/>
    </row>
    <row r="1006" spans="1:24" s="8" customFormat="1" hidden="1">
      <c r="A1006" s="17">
        <f t="shared" ref="A1006:A1012" si="482">IF(MAX(E1006:Y1006)=0,IF(MIN(E1006:Y1006)=0,3,2),2)</f>
        <v>3</v>
      </c>
      <c r="B1006" s="29"/>
      <c r="C1006" s="25" t="s">
        <v>121</v>
      </c>
      <c r="D1006" s="70"/>
      <c r="E1006" s="112">
        <f>SUM(E1007:E1008)</f>
        <v>0</v>
      </c>
      <c r="F1006" s="112">
        <f t="shared" ref="F1006:U1006" si="483">SUM(F1007:F1008)</f>
        <v>0</v>
      </c>
      <c r="G1006" s="112">
        <f t="shared" si="483"/>
        <v>0</v>
      </c>
      <c r="H1006" s="112">
        <f t="shared" si="483"/>
        <v>0</v>
      </c>
      <c r="I1006" s="112">
        <f t="shared" si="483"/>
        <v>0</v>
      </c>
      <c r="J1006" s="112">
        <f t="shared" si="483"/>
        <v>0</v>
      </c>
      <c r="K1006" s="112">
        <f t="shared" si="483"/>
        <v>0</v>
      </c>
      <c r="L1006" s="112">
        <f t="shared" si="483"/>
        <v>0</v>
      </c>
      <c r="M1006" s="112">
        <f t="shared" si="483"/>
        <v>0</v>
      </c>
      <c r="N1006" s="112">
        <f t="shared" si="483"/>
        <v>0</v>
      </c>
      <c r="O1006" s="112">
        <f t="shared" si="483"/>
        <v>0</v>
      </c>
      <c r="P1006" s="112">
        <f t="shared" si="483"/>
        <v>0</v>
      </c>
      <c r="Q1006" s="112">
        <f t="shared" si="483"/>
        <v>0</v>
      </c>
      <c r="R1006" s="112">
        <f t="shared" si="483"/>
        <v>0</v>
      </c>
      <c r="S1006" s="112">
        <f t="shared" si="483"/>
        <v>0</v>
      </c>
      <c r="T1006" s="112">
        <f t="shared" si="483"/>
        <v>0</v>
      </c>
      <c r="U1006" s="112">
        <f t="shared" si="483"/>
        <v>0</v>
      </c>
      <c r="V1006" s="112">
        <f>SUM(V1007:V1008)</f>
        <v>0</v>
      </c>
      <c r="W1006" s="112"/>
      <c r="X1006" s="179"/>
    </row>
    <row r="1007" spans="1:24" s="8" customFormat="1" hidden="1">
      <c r="A1007" s="17">
        <f t="shared" si="482"/>
        <v>3</v>
      </c>
      <c r="B1007" s="29"/>
      <c r="C1007" s="101" t="s">
        <v>190</v>
      </c>
      <c r="D1007" s="70"/>
      <c r="E1007" s="110"/>
      <c r="F1007" s="110"/>
      <c r="G1007" s="110"/>
      <c r="H1007" s="110"/>
      <c r="I1007" s="180">
        <f>H1007</f>
        <v>0</v>
      </c>
      <c r="J1007" s="110"/>
      <c r="K1007" s="110"/>
      <c r="L1007" s="110"/>
      <c r="M1007" s="180">
        <f>L1007</f>
        <v>0</v>
      </c>
      <c r="N1007" s="110"/>
      <c r="O1007" s="110"/>
      <c r="P1007" s="110"/>
      <c r="Q1007" s="180">
        <f>P1007</f>
        <v>0</v>
      </c>
      <c r="R1007" s="110"/>
      <c r="S1007" s="110"/>
      <c r="T1007" s="110"/>
      <c r="U1007" s="180">
        <f>T1007</f>
        <v>0</v>
      </c>
      <c r="V1007" s="180">
        <f>U1007</f>
        <v>0</v>
      </c>
      <c r="W1007" s="109"/>
      <c r="X1007" s="179"/>
    </row>
    <row r="1008" spans="1:24" s="8" customFormat="1" hidden="1">
      <c r="A1008" s="17">
        <f t="shared" si="482"/>
        <v>3</v>
      </c>
      <c r="B1008" s="29"/>
      <c r="C1008" s="101" t="s">
        <v>191</v>
      </c>
      <c r="D1008" s="70"/>
      <c r="E1008" s="110"/>
      <c r="F1008" s="110"/>
      <c r="G1008" s="110"/>
      <c r="H1008" s="110"/>
      <c r="I1008" s="180">
        <f>H1008</f>
        <v>0</v>
      </c>
      <c r="J1008" s="110"/>
      <c r="K1008" s="110"/>
      <c r="L1008" s="110"/>
      <c r="M1008" s="180">
        <f>L1008</f>
        <v>0</v>
      </c>
      <c r="N1008" s="110"/>
      <c r="O1008" s="110"/>
      <c r="P1008" s="110"/>
      <c r="Q1008" s="180">
        <f>P1008</f>
        <v>0</v>
      </c>
      <c r="R1008" s="110"/>
      <c r="S1008" s="110"/>
      <c r="T1008" s="110"/>
      <c r="U1008" s="180">
        <f>T1008</f>
        <v>0</v>
      </c>
      <c r="V1008" s="180">
        <f>U1008</f>
        <v>0</v>
      </c>
      <c r="W1008" s="109"/>
      <c r="X1008" s="179"/>
    </row>
    <row r="1009" spans="1:24" s="8" customFormat="1" hidden="1">
      <c r="A1009" s="17">
        <f t="shared" si="482"/>
        <v>3</v>
      </c>
      <c r="B1009" s="29"/>
      <c r="C1009" s="25" t="s">
        <v>122</v>
      </c>
      <c r="D1009" s="70"/>
      <c r="E1009" s="112">
        <f>SUM(E1010:E1011)</f>
        <v>0</v>
      </c>
      <c r="F1009" s="112">
        <f t="shared" ref="F1009:U1009" si="484">SUM(F1010:F1011)</f>
        <v>0</v>
      </c>
      <c r="G1009" s="112">
        <f t="shared" si="484"/>
        <v>0</v>
      </c>
      <c r="H1009" s="112">
        <f t="shared" si="484"/>
        <v>0</v>
      </c>
      <c r="I1009" s="112">
        <f t="shared" si="484"/>
        <v>0</v>
      </c>
      <c r="J1009" s="112">
        <f t="shared" si="484"/>
        <v>0</v>
      </c>
      <c r="K1009" s="112">
        <f t="shared" si="484"/>
        <v>0</v>
      </c>
      <c r="L1009" s="112">
        <f t="shared" si="484"/>
        <v>0</v>
      </c>
      <c r="M1009" s="112">
        <f t="shared" si="484"/>
        <v>0</v>
      </c>
      <c r="N1009" s="112">
        <f t="shared" si="484"/>
        <v>0</v>
      </c>
      <c r="O1009" s="112">
        <f t="shared" si="484"/>
        <v>0</v>
      </c>
      <c r="P1009" s="112">
        <f t="shared" si="484"/>
        <v>0</v>
      </c>
      <c r="Q1009" s="112">
        <f t="shared" si="484"/>
        <v>0</v>
      </c>
      <c r="R1009" s="112">
        <f t="shared" si="484"/>
        <v>0</v>
      </c>
      <c r="S1009" s="112">
        <f t="shared" si="484"/>
        <v>0</v>
      </c>
      <c r="T1009" s="112">
        <f t="shared" si="484"/>
        <v>0</v>
      </c>
      <c r="U1009" s="112">
        <f t="shared" si="484"/>
        <v>0</v>
      </c>
      <c r="V1009" s="112">
        <f>SUM(V1010:V1011)</f>
        <v>0</v>
      </c>
      <c r="W1009" s="112"/>
      <c r="X1009" s="179"/>
    </row>
    <row r="1010" spans="1:24" s="8" customFormat="1" hidden="1">
      <c r="A1010" s="17">
        <f t="shared" si="482"/>
        <v>3</v>
      </c>
      <c r="B1010" s="29"/>
      <c r="C1010" s="52" t="s">
        <v>198</v>
      </c>
      <c r="D1010" s="70"/>
      <c r="E1010" s="110"/>
      <c r="F1010" s="110"/>
      <c r="G1010" s="110"/>
      <c r="H1010" s="110"/>
      <c r="I1010" s="180">
        <f>ROUND(SUM(F1010:H1010)/3,0)</f>
        <v>0</v>
      </c>
      <c r="J1010" s="110"/>
      <c r="K1010" s="110"/>
      <c r="L1010" s="110"/>
      <c r="M1010" s="180">
        <f>ROUND(SUM(J1010:L1010)/3,0)</f>
        <v>0</v>
      </c>
      <c r="N1010" s="110"/>
      <c r="O1010" s="110"/>
      <c r="P1010" s="110"/>
      <c r="Q1010" s="180">
        <f>ROUND(SUM(N1010:P1010)/3,0)</f>
        <v>0</v>
      </c>
      <c r="R1010" s="110"/>
      <c r="S1010" s="110"/>
      <c r="T1010" s="110"/>
      <c r="U1010" s="180">
        <f>ROUND(SUM(R1010:T1010)/3,0)</f>
        <v>0</v>
      </c>
      <c r="V1010" s="180">
        <f>ROUND(SUM(F1010:H1010,J1010:L1010,N1010:P1010,R1010:T1010)/12,0)</f>
        <v>0</v>
      </c>
      <c r="W1010" s="109"/>
      <c r="X1010" s="179"/>
    </row>
    <row r="1011" spans="1:24" s="8" customFormat="1" hidden="1">
      <c r="A1011" s="17">
        <f t="shared" si="482"/>
        <v>3</v>
      </c>
      <c r="B1011" s="29"/>
      <c r="C1011" s="52" t="s">
        <v>199</v>
      </c>
      <c r="D1011" s="70"/>
      <c r="E1011" s="110"/>
      <c r="F1011" s="110"/>
      <c r="G1011" s="110"/>
      <c r="H1011" s="110"/>
      <c r="I1011" s="180">
        <f>ROUND(SUM(F1011:H1011)/3,0)</f>
        <v>0</v>
      </c>
      <c r="J1011" s="110"/>
      <c r="K1011" s="110"/>
      <c r="L1011" s="110"/>
      <c r="M1011" s="180">
        <f>ROUND(SUM(J1011:L1011)/3,0)</f>
        <v>0</v>
      </c>
      <c r="N1011" s="110"/>
      <c r="O1011" s="110"/>
      <c r="P1011" s="110"/>
      <c r="Q1011" s="180">
        <f>ROUND(SUM(N1011:P1011)/3,0)</f>
        <v>0</v>
      </c>
      <c r="R1011" s="110"/>
      <c r="S1011" s="110"/>
      <c r="T1011" s="110"/>
      <c r="U1011" s="180">
        <f>ROUND(SUM(R1011:T1011)/3,0)</f>
        <v>0</v>
      </c>
      <c r="V1011" s="180">
        <f>ROUND(SUM(F1011:H1011,J1011:L1011,N1011:P1011,R1011:T1011)/12,0)</f>
        <v>0</v>
      </c>
      <c r="W1011" s="109"/>
      <c r="X1011" s="179"/>
    </row>
    <row r="1012" spans="1:24" s="8" customFormat="1" hidden="1">
      <c r="A1012" s="17">
        <f t="shared" si="482"/>
        <v>3</v>
      </c>
      <c r="B1012" s="29"/>
      <c r="C1012" s="24" t="s">
        <v>192</v>
      </c>
      <c r="D1012" s="70"/>
      <c r="E1012" s="109">
        <f>IF(E1009=0,0,E976/E1009)</f>
        <v>0</v>
      </c>
      <c r="F1012" s="109">
        <f t="shared" ref="F1012:U1012" si="485">IF(F1009=0,0,F976/F1009)</f>
        <v>0</v>
      </c>
      <c r="G1012" s="109">
        <f t="shared" si="485"/>
        <v>0</v>
      </c>
      <c r="H1012" s="109">
        <f t="shared" si="485"/>
        <v>0</v>
      </c>
      <c r="I1012" s="109">
        <f t="shared" si="485"/>
        <v>0</v>
      </c>
      <c r="J1012" s="109">
        <f t="shared" si="485"/>
        <v>0</v>
      </c>
      <c r="K1012" s="109">
        <f t="shared" si="485"/>
        <v>0</v>
      </c>
      <c r="L1012" s="109">
        <f t="shared" si="485"/>
        <v>0</v>
      </c>
      <c r="M1012" s="109">
        <f t="shared" si="485"/>
        <v>0</v>
      </c>
      <c r="N1012" s="109">
        <f t="shared" si="485"/>
        <v>0</v>
      </c>
      <c r="O1012" s="109">
        <f t="shared" si="485"/>
        <v>0</v>
      </c>
      <c r="P1012" s="109">
        <f t="shared" si="485"/>
        <v>0</v>
      </c>
      <c r="Q1012" s="109">
        <f t="shared" si="485"/>
        <v>0</v>
      </c>
      <c r="R1012" s="109">
        <f t="shared" si="485"/>
        <v>0</v>
      </c>
      <c r="S1012" s="109">
        <f t="shared" si="485"/>
        <v>0</v>
      </c>
      <c r="T1012" s="109">
        <f t="shared" si="485"/>
        <v>0</v>
      </c>
      <c r="U1012" s="109">
        <f t="shared" si="485"/>
        <v>0</v>
      </c>
      <c r="V1012" s="109">
        <f>IF(V1009=0,0,V976/V1009)</f>
        <v>0</v>
      </c>
      <c r="W1012" s="109"/>
      <c r="X1012" s="109"/>
    </row>
    <row r="1013" spans="1:24" s="8" customFormat="1" hidden="1">
      <c r="A1013" s="92">
        <f>A1014</f>
        <v>3</v>
      </c>
      <c r="B1013" s="93"/>
      <c r="C1013" s="35"/>
      <c r="D1013" s="53"/>
      <c r="E1013" s="119"/>
      <c r="F1013" s="119"/>
      <c r="G1013" s="119"/>
      <c r="H1013" s="119"/>
      <c r="I1013" s="119"/>
      <c r="J1013" s="119"/>
      <c r="K1013" s="119"/>
      <c r="L1013" s="119"/>
      <c r="M1013" s="119"/>
      <c r="N1013" s="119"/>
      <c r="O1013" s="119"/>
      <c r="P1013" s="119"/>
      <c r="Q1013" s="119"/>
      <c r="R1013" s="119"/>
      <c r="S1013" s="119"/>
      <c r="T1013" s="119"/>
      <c r="U1013" s="119"/>
      <c r="V1013" s="119"/>
      <c r="W1013" s="119"/>
      <c r="X1013" s="119"/>
    </row>
    <row r="1014" spans="1:24" s="8" customFormat="1" hidden="1">
      <c r="A1014" s="15">
        <f>IF(ROUND(MAX(E1014:Y1014),0)=0,IF(ROUND(MIN(E1014:Y1014),0)=0,3,2),2)</f>
        <v>3</v>
      </c>
      <c r="B1014" s="93"/>
      <c r="C1014" s="94" t="s">
        <v>163</v>
      </c>
      <c r="D1014" s="53"/>
      <c r="E1014" s="119">
        <f>E1017+E1059+E1101+E1143+E1185+E1227</f>
        <v>0</v>
      </c>
      <c r="F1014" s="119">
        <f t="shared" ref="F1014:U1014" si="486">F1017+F1059+F1101+F1143+F1185+F1227</f>
        <v>0</v>
      </c>
      <c r="G1014" s="119">
        <f t="shared" si="486"/>
        <v>0</v>
      </c>
      <c r="H1014" s="119">
        <f t="shared" si="486"/>
        <v>0</v>
      </c>
      <c r="I1014" s="119">
        <f t="shared" si="486"/>
        <v>0</v>
      </c>
      <c r="J1014" s="119">
        <f t="shared" si="486"/>
        <v>0</v>
      </c>
      <c r="K1014" s="119">
        <f t="shared" si="486"/>
        <v>0</v>
      </c>
      <c r="L1014" s="119">
        <f t="shared" si="486"/>
        <v>0</v>
      </c>
      <c r="M1014" s="119">
        <f t="shared" si="486"/>
        <v>0</v>
      </c>
      <c r="N1014" s="119">
        <f t="shared" si="486"/>
        <v>0</v>
      </c>
      <c r="O1014" s="119">
        <f t="shared" si="486"/>
        <v>0</v>
      </c>
      <c r="P1014" s="119">
        <f t="shared" si="486"/>
        <v>0</v>
      </c>
      <c r="Q1014" s="119">
        <f t="shared" si="486"/>
        <v>0</v>
      </c>
      <c r="R1014" s="119">
        <f t="shared" si="486"/>
        <v>0</v>
      </c>
      <c r="S1014" s="119">
        <f t="shared" si="486"/>
        <v>0</v>
      </c>
      <c r="T1014" s="119">
        <f t="shared" si="486"/>
        <v>0</v>
      </c>
      <c r="U1014" s="119">
        <f t="shared" si="486"/>
        <v>0</v>
      </c>
      <c r="V1014" s="119">
        <f>V1017+V1059+V1101+V1143+V1185+V1227</f>
        <v>0</v>
      </c>
      <c r="W1014" s="112">
        <f>E1014-I1014-M1014-Q1014-U1014</f>
        <v>0</v>
      </c>
      <c r="X1014" s="179">
        <f>IF(E1014&lt;&gt;0,V1014/E1014,0)</f>
        <v>0</v>
      </c>
    </row>
    <row r="1015" spans="1:24" s="8" customFormat="1" hidden="1">
      <c r="A1015" s="92">
        <f>A1016</f>
        <v>3</v>
      </c>
      <c r="B1015" s="93"/>
      <c r="C1015" s="35"/>
      <c r="D1015" s="53"/>
      <c r="E1015" s="119"/>
      <c r="F1015" s="119"/>
      <c r="G1015" s="119"/>
      <c r="H1015" s="119"/>
      <c r="I1015" s="119"/>
      <c r="J1015" s="119"/>
      <c r="K1015" s="119"/>
      <c r="L1015" s="119"/>
      <c r="M1015" s="119"/>
      <c r="N1015" s="119"/>
      <c r="O1015" s="119"/>
      <c r="P1015" s="119"/>
      <c r="Q1015" s="119"/>
      <c r="R1015" s="119"/>
      <c r="S1015" s="119"/>
      <c r="T1015" s="119"/>
      <c r="U1015" s="119"/>
      <c r="V1015" s="119"/>
      <c r="W1015" s="119"/>
      <c r="X1015" s="119"/>
    </row>
    <row r="1016" spans="1:24" s="8" customFormat="1" hidden="1">
      <c r="A1016" s="177">
        <f>MIN(A1017:A1056)</f>
        <v>3</v>
      </c>
      <c r="B1016" s="93"/>
      <c r="C1016" s="95" t="s">
        <v>164</v>
      </c>
      <c r="D1016" s="53"/>
      <c r="E1016" s="119"/>
      <c r="F1016" s="119"/>
      <c r="G1016" s="119"/>
      <c r="H1016" s="119"/>
      <c r="I1016" s="119"/>
      <c r="J1016" s="119"/>
      <c r="K1016" s="119"/>
      <c r="L1016" s="119"/>
      <c r="M1016" s="119"/>
      <c r="N1016" s="119"/>
      <c r="O1016" s="119"/>
      <c r="P1016" s="119"/>
      <c r="Q1016" s="119"/>
      <c r="R1016" s="119"/>
      <c r="S1016" s="119"/>
      <c r="T1016" s="119"/>
      <c r="U1016" s="119"/>
      <c r="V1016" s="119"/>
      <c r="W1016" s="119"/>
      <c r="X1016" s="119"/>
    </row>
    <row r="1017" spans="1:24" s="8" customFormat="1" hidden="1">
      <c r="A1017" s="17">
        <f t="shared" ref="A1017:A1047" si="487">IF(MAX(E1017:Y1017)=0,IF(MIN(E1017:Y1017)=0,3,2),2)</f>
        <v>3</v>
      </c>
      <c r="B1017" s="27"/>
      <c r="C1017" s="81" t="s">
        <v>112</v>
      </c>
      <c r="D1017" s="82"/>
      <c r="E1017" s="109">
        <f>SUBTOTAL(9,E1018:E1047)</f>
        <v>0</v>
      </c>
      <c r="F1017" s="109">
        <f t="shared" ref="F1017:U1017" si="488">SUBTOTAL(9,F1018:F1047)</f>
        <v>0</v>
      </c>
      <c r="G1017" s="109">
        <f t="shared" si="488"/>
        <v>0</v>
      </c>
      <c r="H1017" s="109">
        <f t="shared" si="488"/>
        <v>0</v>
      </c>
      <c r="I1017" s="109">
        <f t="shared" si="488"/>
        <v>0</v>
      </c>
      <c r="J1017" s="109">
        <f t="shared" si="488"/>
        <v>0</v>
      </c>
      <c r="K1017" s="109">
        <f t="shared" si="488"/>
        <v>0</v>
      </c>
      <c r="L1017" s="109">
        <f t="shared" si="488"/>
        <v>0</v>
      </c>
      <c r="M1017" s="109">
        <f t="shared" si="488"/>
        <v>0</v>
      </c>
      <c r="N1017" s="109">
        <f t="shared" si="488"/>
        <v>0</v>
      </c>
      <c r="O1017" s="109">
        <f t="shared" si="488"/>
        <v>0</v>
      </c>
      <c r="P1017" s="109">
        <f t="shared" si="488"/>
        <v>0</v>
      </c>
      <c r="Q1017" s="109">
        <f t="shared" si="488"/>
        <v>0</v>
      </c>
      <c r="R1017" s="109">
        <f t="shared" si="488"/>
        <v>0</v>
      </c>
      <c r="S1017" s="109">
        <f t="shared" si="488"/>
        <v>0</v>
      </c>
      <c r="T1017" s="109">
        <f t="shared" si="488"/>
        <v>0</v>
      </c>
      <c r="U1017" s="109">
        <f t="shared" si="488"/>
        <v>0</v>
      </c>
      <c r="V1017" s="109">
        <f>SUBTOTAL(9,V1018:V1047)</f>
        <v>0</v>
      </c>
      <c r="W1017" s="112">
        <f t="shared" ref="W1017:W1047" si="489">E1017-I1017-M1017-Q1017-U1017</f>
        <v>0</v>
      </c>
      <c r="X1017" s="179">
        <f t="shared" ref="X1017:X1047" si="490">IF(E1017&lt;&gt;0,V1017/E1017,0)</f>
        <v>0</v>
      </c>
    </row>
    <row r="1018" spans="1:24" s="8" customFormat="1" hidden="1">
      <c r="A1018" s="17">
        <f t="shared" si="487"/>
        <v>3</v>
      </c>
      <c r="B1018" s="27" t="s">
        <v>171</v>
      </c>
      <c r="C1018" s="75" t="s">
        <v>113</v>
      </c>
      <c r="D1018" s="82"/>
      <c r="E1018" s="109">
        <f>SUBTOTAL(9,E1019:E1038)</f>
        <v>0</v>
      </c>
      <c r="F1018" s="109">
        <f t="shared" ref="F1018:U1018" si="491">SUBTOTAL(9,F1019:F1038)</f>
        <v>0</v>
      </c>
      <c r="G1018" s="109">
        <f t="shared" si="491"/>
        <v>0</v>
      </c>
      <c r="H1018" s="109">
        <f t="shared" si="491"/>
        <v>0</v>
      </c>
      <c r="I1018" s="109">
        <f t="shared" si="491"/>
        <v>0</v>
      </c>
      <c r="J1018" s="109">
        <f t="shared" si="491"/>
        <v>0</v>
      </c>
      <c r="K1018" s="109">
        <f t="shared" si="491"/>
        <v>0</v>
      </c>
      <c r="L1018" s="109">
        <f t="shared" si="491"/>
        <v>0</v>
      </c>
      <c r="M1018" s="109">
        <f t="shared" si="491"/>
        <v>0</v>
      </c>
      <c r="N1018" s="109">
        <f t="shared" si="491"/>
        <v>0</v>
      </c>
      <c r="O1018" s="109">
        <f t="shared" si="491"/>
        <v>0</v>
      </c>
      <c r="P1018" s="109">
        <f t="shared" si="491"/>
        <v>0</v>
      </c>
      <c r="Q1018" s="109">
        <f t="shared" si="491"/>
        <v>0</v>
      </c>
      <c r="R1018" s="109">
        <f t="shared" si="491"/>
        <v>0</v>
      </c>
      <c r="S1018" s="109">
        <f t="shared" si="491"/>
        <v>0</v>
      </c>
      <c r="T1018" s="109">
        <f t="shared" si="491"/>
        <v>0</v>
      </c>
      <c r="U1018" s="109">
        <f t="shared" si="491"/>
        <v>0</v>
      </c>
      <c r="V1018" s="109">
        <f>SUBTOTAL(9,V1019:V1038)</f>
        <v>0</v>
      </c>
      <c r="W1018" s="112">
        <f t="shared" si="489"/>
        <v>0</v>
      </c>
      <c r="X1018" s="179">
        <f t="shared" si="490"/>
        <v>0</v>
      </c>
    </row>
    <row r="1019" spans="1:24" s="8" customFormat="1" hidden="1">
      <c r="A1019" s="17">
        <f t="shared" si="487"/>
        <v>3</v>
      </c>
      <c r="B1019" s="28"/>
      <c r="C1019" s="74" t="s">
        <v>395</v>
      </c>
      <c r="D1019" s="82"/>
      <c r="E1019" s="109">
        <f>SUBTOTAL(9,E1020:E1029)</f>
        <v>0</v>
      </c>
      <c r="F1019" s="109">
        <f t="shared" ref="F1019:U1019" si="492">SUBTOTAL(9,F1020:F1029)</f>
        <v>0</v>
      </c>
      <c r="G1019" s="109">
        <f t="shared" si="492"/>
        <v>0</v>
      </c>
      <c r="H1019" s="109">
        <f t="shared" si="492"/>
        <v>0</v>
      </c>
      <c r="I1019" s="109">
        <f t="shared" si="492"/>
        <v>0</v>
      </c>
      <c r="J1019" s="109">
        <f t="shared" si="492"/>
        <v>0</v>
      </c>
      <c r="K1019" s="109">
        <f t="shared" si="492"/>
        <v>0</v>
      </c>
      <c r="L1019" s="109">
        <f t="shared" si="492"/>
        <v>0</v>
      </c>
      <c r="M1019" s="109">
        <f t="shared" si="492"/>
        <v>0</v>
      </c>
      <c r="N1019" s="109">
        <f t="shared" si="492"/>
        <v>0</v>
      </c>
      <c r="O1019" s="109">
        <f t="shared" si="492"/>
        <v>0</v>
      </c>
      <c r="P1019" s="109">
        <f t="shared" si="492"/>
        <v>0</v>
      </c>
      <c r="Q1019" s="109">
        <f t="shared" si="492"/>
        <v>0</v>
      </c>
      <c r="R1019" s="109">
        <f t="shared" si="492"/>
        <v>0</v>
      </c>
      <c r="S1019" s="109">
        <f t="shared" si="492"/>
        <v>0</v>
      </c>
      <c r="T1019" s="109">
        <f t="shared" si="492"/>
        <v>0</v>
      </c>
      <c r="U1019" s="109">
        <f t="shared" si="492"/>
        <v>0</v>
      </c>
      <c r="V1019" s="109">
        <f>SUBTOTAL(9,V1020:V1029)</f>
        <v>0</v>
      </c>
      <c r="W1019" s="112">
        <f t="shared" si="489"/>
        <v>0</v>
      </c>
      <c r="X1019" s="179">
        <f t="shared" si="490"/>
        <v>0</v>
      </c>
    </row>
    <row r="1020" spans="1:24" s="8" customFormat="1" ht="25.5" hidden="1">
      <c r="A1020" s="17">
        <f t="shared" si="487"/>
        <v>3</v>
      </c>
      <c r="B1020" s="67"/>
      <c r="C1020" s="80" t="s">
        <v>142</v>
      </c>
      <c r="D1020" s="58" t="s">
        <v>3</v>
      </c>
      <c r="E1020" s="109">
        <f>SUBTOTAL(9,E1021:E1022)</f>
        <v>0</v>
      </c>
      <c r="F1020" s="109">
        <f t="shared" ref="F1020:U1020" si="493">SUBTOTAL(9,F1021:F1022)</f>
        <v>0</v>
      </c>
      <c r="G1020" s="109">
        <f t="shared" si="493"/>
        <v>0</v>
      </c>
      <c r="H1020" s="109">
        <f t="shared" si="493"/>
        <v>0</v>
      </c>
      <c r="I1020" s="109">
        <f t="shared" si="493"/>
        <v>0</v>
      </c>
      <c r="J1020" s="109">
        <f t="shared" si="493"/>
        <v>0</v>
      </c>
      <c r="K1020" s="109">
        <f t="shared" si="493"/>
        <v>0</v>
      </c>
      <c r="L1020" s="109">
        <f t="shared" si="493"/>
        <v>0</v>
      </c>
      <c r="M1020" s="109">
        <f t="shared" si="493"/>
        <v>0</v>
      </c>
      <c r="N1020" s="109">
        <f t="shared" si="493"/>
        <v>0</v>
      </c>
      <c r="O1020" s="109">
        <f t="shared" si="493"/>
        <v>0</v>
      </c>
      <c r="P1020" s="109">
        <f t="shared" si="493"/>
        <v>0</v>
      </c>
      <c r="Q1020" s="109">
        <f t="shared" si="493"/>
        <v>0</v>
      </c>
      <c r="R1020" s="109">
        <f t="shared" si="493"/>
        <v>0</v>
      </c>
      <c r="S1020" s="109">
        <f t="shared" si="493"/>
        <v>0</v>
      </c>
      <c r="T1020" s="109">
        <f t="shared" si="493"/>
        <v>0</v>
      </c>
      <c r="U1020" s="109">
        <f t="shared" si="493"/>
        <v>0</v>
      </c>
      <c r="V1020" s="109">
        <f>SUBTOTAL(9,V1021:V1022)</f>
        <v>0</v>
      </c>
      <c r="W1020" s="112">
        <f t="shared" si="489"/>
        <v>0</v>
      </c>
      <c r="X1020" s="179">
        <f t="shared" si="490"/>
        <v>0</v>
      </c>
    </row>
    <row r="1021" spans="1:24" s="8" customFormat="1" ht="25.5" hidden="1">
      <c r="A1021" s="17">
        <f t="shared" si="487"/>
        <v>3</v>
      </c>
      <c r="B1021" s="67"/>
      <c r="C1021" s="134" t="s">
        <v>237</v>
      </c>
      <c r="D1021" s="58" t="s">
        <v>235</v>
      </c>
      <c r="E1021" s="110"/>
      <c r="F1021" s="110"/>
      <c r="G1021" s="110"/>
      <c r="H1021" s="110"/>
      <c r="I1021" s="111">
        <f>SUM(F1021:H1021)</f>
        <v>0</v>
      </c>
      <c r="J1021" s="110"/>
      <c r="K1021" s="110"/>
      <c r="L1021" s="110"/>
      <c r="M1021" s="111">
        <f>SUM(J1021:L1021)</f>
        <v>0</v>
      </c>
      <c r="N1021" s="110"/>
      <c r="O1021" s="110"/>
      <c r="P1021" s="110"/>
      <c r="Q1021" s="111">
        <f>SUM(N1021:P1021)</f>
        <v>0</v>
      </c>
      <c r="R1021" s="110"/>
      <c r="S1021" s="110"/>
      <c r="T1021" s="110"/>
      <c r="U1021" s="111">
        <f>SUM(R1021:T1021)</f>
        <v>0</v>
      </c>
      <c r="V1021" s="111">
        <f>I1021+M1021+Q1021+U1021</f>
        <v>0</v>
      </c>
      <c r="W1021" s="111">
        <f t="shared" si="489"/>
        <v>0</v>
      </c>
      <c r="X1021" s="179">
        <f t="shared" si="490"/>
        <v>0</v>
      </c>
    </row>
    <row r="1022" spans="1:24" s="8" customFormat="1" ht="25.5" hidden="1">
      <c r="A1022" s="17">
        <f t="shared" si="487"/>
        <v>3</v>
      </c>
      <c r="B1022" s="67"/>
      <c r="C1022" s="134" t="s">
        <v>238</v>
      </c>
      <c r="D1022" s="58" t="s">
        <v>236</v>
      </c>
      <c r="E1022" s="110"/>
      <c r="F1022" s="110"/>
      <c r="G1022" s="110"/>
      <c r="H1022" s="110"/>
      <c r="I1022" s="111">
        <f>SUM(F1022:H1022)</f>
        <v>0</v>
      </c>
      <c r="J1022" s="110"/>
      <c r="K1022" s="110"/>
      <c r="L1022" s="110"/>
      <c r="M1022" s="111">
        <f>SUM(J1022:L1022)</f>
        <v>0</v>
      </c>
      <c r="N1022" s="110"/>
      <c r="O1022" s="110"/>
      <c r="P1022" s="110"/>
      <c r="Q1022" s="111">
        <f>SUM(N1022:P1022)</f>
        <v>0</v>
      </c>
      <c r="R1022" s="110"/>
      <c r="S1022" s="110"/>
      <c r="T1022" s="110"/>
      <c r="U1022" s="111">
        <f>SUM(R1022:T1022)</f>
        <v>0</v>
      </c>
      <c r="V1022" s="111">
        <f>I1022+M1022+Q1022+U1022</f>
        <v>0</v>
      </c>
      <c r="W1022" s="111">
        <f t="shared" si="489"/>
        <v>0</v>
      </c>
      <c r="X1022" s="179">
        <f t="shared" si="490"/>
        <v>0</v>
      </c>
    </row>
    <row r="1023" spans="1:24" s="8" customFormat="1" hidden="1">
      <c r="A1023" s="17">
        <f t="shared" si="487"/>
        <v>3</v>
      </c>
      <c r="B1023" s="68"/>
      <c r="C1023" s="135" t="s">
        <v>141</v>
      </c>
      <c r="D1023" s="59" t="s">
        <v>4</v>
      </c>
      <c r="E1023" s="110"/>
      <c r="F1023" s="110"/>
      <c r="G1023" s="110"/>
      <c r="H1023" s="110"/>
      <c r="I1023" s="111">
        <f>SUM(F1023:H1023)</f>
        <v>0</v>
      </c>
      <c r="J1023" s="110"/>
      <c r="K1023" s="110"/>
      <c r="L1023" s="110"/>
      <c r="M1023" s="111">
        <f>SUM(J1023:L1023)</f>
        <v>0</v>
      </c>
      <c r="N1023" s="110"/>
      <c r="O1023" s="110"/>
      <c r="P1023" s="110"/>
      <c r="Q1023" s="111">
        <f>SUM(N1023:P1023)</f>
        <v>0</v>
      </c>
      <c r="R1023" s="110"/>
      <c r="S1023" s="110"/>
      <c r="T1023" s="110"/>
      <c r="U1023" s="111">
        <f>SUM(R1023:T1023)</f>
        <v>0</v>
      </c>
      <c r="V1023" s="111">
        <f>I1023+M1023+Q1023+U1023</f>
        <v>0</v>
      </c>
      <c r="W1023" s="111">
        <f t="shared" si="489"/>
        <v>0</v>
      </c>
      <c r="X1023" s="179">
        <f t="shared" si="490"/>
        <v>0</v>
      </c>
    </row>
    <row r="1024" spans="1:24" s="8" customFormat="1" hidden="1">
      <c r="A1024" s="17">
        <f t="shared" si="487"/>
        <v>3</v>
      </c>
      <c r="B1024" s="68"/>
      <c r="C1024" s="80" t="s">
        <v>226</v>
      </c>
      <c r="D1024" s="83" t="s">
        <v>227</v>
      </c>
      <c r="E1024" s="109">
        <f>SUBTOTAL(9,E1025:E1028)</f>
        <v>0</v>
      </c>
      <c r="F1024" s="109">
        <f t="shared" ref="F1024:U1024" si="494">SUBTOTAL(9,F1025:F1028)</f>
        <v>0</v>
      </c>
      <c r="G1024" s="109">
        <f t="shared" si="494"/>
        <v>0</v>
      </c>
      <c r="H1024" s="109">
        <f t="shared" si="494"/>
        <v>0</v>
      </c>
      <c r="I1024" s="109">
        <f t="shared" si="494"/>
        <v>0</v>
      </c>
      <c r="J1024" s="109">
        <f t="shared" si="494"/>
        <v>0</v>
      </c>
      <c r="K1024" s="109">
        <f t="shared" si="494"/>
        <v>0</v>
      </c>
      <c r="L1024" s="109">
        <f t="shared" si="494"/>
        <v>0</v>
      </c>
      <c r="M1024" s="109">
        <f t="shared" si="494"/>
        <v>0</v>
      </c>
      <c r="N1024" s="109">
        <f t="shared" si="494"/>
        <v>0</v>
      </c>
      <c r="O1024" s="109">
        <f t="shared" si="494"/>
        <v>0</v>
      </c>
      <c r="P1024" s="109">
        <f t="shared" si="494"/>
        <v>0</v>
      </c>
      <c r="Q1024" s="109">
        <f t="shared" si="494"/>
        <v>0</v>
      </c>
      <c r="R1024" s="109">
        <f t="shared" si="494"/>
        <v>0</v>
      </c>
      <c r="S1024" s="109">
        <f t="shared" si="494"/>
        <v>0</v>
      </c>
      <c r="T1024" s="109">
        <f t="shared" si="494"/>
        <v>0</v>
      </c>
      <c r="U1024" s="109">
        <f t="shared" si="494"/>
        <v>0</v>
      </c>
      <c r="V1024" s="109">
        <f>SUBTOTAL(9,V1025:V1028)</f>
        <v>0</v>
      </c>
      <c r="W1024" s="112">
        <f t="shared" si="489"/>
        <v>0</v>
      </c>
      <c r="X1024" s="179">
        <f t="shared" si="490"/>
        <v>0</v>
      </c>
    </row>
    <row r="1025" spans="1:24" s="8" customFormat="1" ht="25.5" hidden="1">
      <c r="A1025" s="17">
        <f t="shared" si="487"/>
        <v>3</v>
      </c>
      <c r="B1025" s="68"/>
      <c r="C1025" s="136" t="s">
        <v>140</v>
      </c>
      <c r="D1025" s="83" t="s">
        <v>131</v>
      </c>
      <c r="E1025" s="110"/>
      <c r="F1025" s="110"/>
      <c r="G1025" s="110"/>
      <c r="H1025" s="110"/>
      <c r="I1025" s="111">
        <f t="shared" ref="I1025:I1038" si="495">SUM(F1025:H1025)</f>
        <v>0</v>
      </c>
      <c r="J1025" s="110"/>
      <c r="K1025" s="110"/>
      <c r="L1025" s="110"/>
      <c r="M1025" s="111">
        <f t="shared" ref="M1025:M1038" si="496">SUM(J1025:L1025)</f>
        <v>0</v>
      </c>
      <c r="N1025" s="110"/>
      <c r="O1025" s="110"/>
      <c r="P1025" s="110"/>
      <c r="Q1025" s="111">
        <f t="shared" ref="Q1025:Q1038" si="497">SUM(N1025:P1025)</f>
        <v>0</v>
      </c>
      <c r="R1025" s="110"/>
      <c r="S1025" s="110"/>
      <c r="T1025" s="110"/>
      <c r="U1025" s="111">
        <f t="shared" ref="U1025:U1038" si="498">SUM(R1025:T1025)</f>
        <v>0</v>
      </c>
      <c r="V1025" s="111">
        <f t="shared" ref="V1025:V1033" si="499">I1025+M1025+Q1025+U1025</f>
        <v>0</v>
      </c>
      <c r="W1025" s="111">
        <f t="shared" si="489"/>
        <v>0</v>
      </c>
      <c r="X1025" s="179">
        <f t="shared" si="490"/>
        <v>0</v>
      </c>
    </row>
    <row r="1026" spans="1:24" s="8" customFormat="1" hidden="1">
      <c r="A1026" s="17">
        <f t="shared" si="487"/>
        <v>3</v>
      </c>
      <c r="B1026" s="68"/>
      <c r="C1026" s="134" t="s">
        <v>137</v>
      </c>
      <c r="D1026" s="83" t="s">
        <v>133</v>
      </c>
      <c r="E1026" s="110"/>
      <c r="F1026" s="110"/>
      <c r="G1026" s="110"/>
      <c r="H1026" s="110"/>
      <c r="I1026" s="111">
        <f t="shared" si="495"/>
        <v>0</v>
      </c>
      <c r="J1026" s="110"/>
      <c r="K1026" s="110"/>
      <c r="L1026" s="110"/>
      <c r="M1026" s="111">
        <f t="shared" si="496"/>
        <v>0</v>
      </c>
      <c r="N1026" s="110"/>
      <c r="O1026" s="110"/>
      <c r="P1026" s="110"/>
      <c r="Q1026" s="111">
        <f t="shared" si="497"/>
        <v>0</v>
      </c>
      <c r="R1026" s="110"/>
      <c r="S1026" s="110"/>
      <c r="T1026" s="110"/>
      <c r="U1026" s="111">
        <f t="shared" si="498"/>
        <v>0</v>
      </c>
      <c r="V1026" s="111">
        <f t="shared" si="499"/>
        <v>0</v>
      </c>
      <c r="W1026" s="111">
        <f t="shared" si="489"/>
        <v>0</v>
      </c>
      <c r="X1026" s="179">
        <f t="shared" si="490"/>
        <v>0</v>
      </c>
    </row>
    <row r="1027" spans="1:24" s="8" customFormat="1" ht="25.5" hidden="1">
      <c r="A1027" s="17">
        <f t="shared" si="487"/>
        <v>3</v>
      </c>
      <c r="B1027" s="68"/>
      <c r="C1027" s="134" t="s">
        <v>665</v>
      </c>
      <c r="D1027" s="83" t="s">
        <v>134</v>
      </c>
      <c r="E1027" s="110"/>
      <c r="F1027" s="110"/>
      <c r="G1027" s="110"/>
      <c r="H1027" s="110"/>
      <c r="I1027" s="111">
        <f t="shared" si="495"/>
        <v>0</v>
      </c>
      <c r="J1027" s="110"/>
      <c r="K1027" s="110"/>
      <c r="L1027" s="110"/>
      <c r="M1027" s="111">
        <f t="shared" si="496"/>
        <v>0</v>
      </c>
      <c r="N1027" s="110"/>
      <c r="O1027" s="110"/>
      <c r="P1027" s="110"/>
      <c r="Q1027" s="111">
        <f t="shared" si="497"/>
        <v>0</v>
      </c>
      <c r="R1027" s="110"/>
      <c r="S1027" s="110"/>
      <c r="T1027" s="110"/>
      <c r="U1027" s="111">
        <f t="shared" si="498"/>
        <v>0</v>
      </c>
      <c r="V1027" s="111">
        <f t="shared" si="499"/>
        <v>0</v>
      </c>
      <c r="W1027" s="111">
        <f t="shared" si="489"/>
        <v>0</v>
      </c>
      <c r="X1027" s="179">
        <f t="shared" si="490"/>
        <v>0</v>
      </c>
    </row>
    <row r="1028" spans="1:24" s="8" customFormat="1" ht="25.5" hidden="1">
      <c r="A1028" s="17">
        <f t="shared" si="487"/>
        <v>3</v>
      </c>
      <c r="B1028" s="68"/>
      <c r="C1028" s="134" t="s">
        <v>138</v>
      </c>
      <c r="D1028" s="83" t="s">
        <v>135</v>
      </c>
      <c r="E1028" s="110"/>
      <c r="F1028" s="110"/>
      <c r="G1028" s="110"/>
      <c r="H1028" s="110"/>
      <c r="I1028" s="111">
        <f t="shared" si="495"/>
        <v>0</v>
      </c>
      <c r="J1028" s="110"/>
      <c r="K1028" s="110"/>
      <c r="L1028" s="110"/>
      <c r="M1028" s="111">
        <f t="shared" si="496"/>
        <v>0</v>
      </c>
      <c r="N1028" s="110"/>
      <c r="O1028" s="110"/>
      <c r="P1028" s="110"/>
      <c r="Q1028" s="111">
        <f t="shared" si="497"/>
        <v>0</v>
      </c>
      <c r="R1028" s="110"/>
      <c r="S1028" s="110"/>
      <c r="T1028" s="110"/>
      <c r="U1028" s="111">
        <f t="shared" si="498"/>
        <v>0</v>
      </c>
      <c r="V1028" s="111">
        <f t="shared" si="499"/>
        <v>0</v>
      </c>
      <c r="W1028" s="111">
        <f t="shared" si="489"/>
        <v>0</v>
      </c>
      <c r="X1028" s="179">
        <f t="shared" si="490"/>
        <v>0</v>
      </c>
    </row>
    <row r="1029" spans="1:24" s="8" customFormat="1" hidden="1">
      <c r="A1029" s="17">
        <f t="shared" si="487"/>
        <v>3</v>
      </c>
      <c r="B1029" s="68"/>
      <c r="C1029" s="79" t="s">
        <v>139</v>
      </c>
      <c r="D1029" s="83" t="s">
        <v>6</v>
      </c>
      <c r="E1029" s="110"/>
      <c r="F1029" s="110"/>
      <c r="G1029" s="110"/>
      <c r="H1029" s="110"/>
      <c r="I1029" s="111">
        <f t="shared" si="495"/>
        <v>0</v>
      </c>
      <c r="J1029" s="110"/>
      <c r="K1029" s="110"/>
      <c r="L1029" s="110"/>
      <c r="M1029" s="111">
        <f t="shared" si="496"/>
        <v>0</v>
      </c>
      <c r="N1029" s="110"/>
      <c r="O1029" s="110"/>
      <c r="P1029" s="110"/>
      <c r="Q1029" s="111">
        <f t="shared" si="497"/>
        <v>0</v>
      </c>
      <c r="R1029" s="110"/>
      <c r="S1029" s="110"/>
      <c r="T1029" s="110"/>
      <c r="U1029" s="111">
        <f t="shared" si="498"/>
        <v>0</v>
      </c>
      <c r="V1029" s="111">
        <f t="shared" si="499"/>
        <v>0</v>
      </c>
      <c r="W1029" s="111">
        <f t="shared" si="489"/>
        <v>0</v>
      </c>
      <c r="X1029" s="179">
        <f t="shared" si="490"/>
        <v>0</v>
      </c>
    </row>
    <row r="1030" spans="1:24" s="8" customFormat="1" hidden="1">
      <c r="A1030" s="17">
        <f t="shared" si="487"/>
        <v>3</v>
      </c>
      <c r="B1030" s="68"/>
      <c r="C1030" s="86" t="s">
        <v>95</v>
      </c>
      <c r="D1030" s="59" t="s">
        <v>7</v>
      </c>
      <c r="E1030" s="110"/>
      <c r="F1030" s="110"/>
      <c r="G1030" s="110"/>
      <c r="H1030" s="110"/>
      <c r="I1030" s="111">
        <f t="shared" si="495"/>
        <v>0</v>
      </c>
      <c r="J1030" s="110"/>
      <c r="K1030" s="110"/>
      <c r="L1030" s="110"/>
      <c r="M1030" s="111">
        <f t="shared" si="496"/>
        <v>0</v>
      </c>
      <c r="N1030" s="110"/>
      <c r="O1030" s="110"/>
      <c r="P1030" s="110"/>
      <c r="Q1030" s="111">
        <f t="shared" si="497"/>
        <v>0</v>
      </c>
      <c r="R1030" s="110"/>
      <c r="S1030" s="110"/>
      <c r="T1030" s="110"/>
      <c r="U1030" s="111">
        <f t="shared" si="498"/>
        <v>0</v>
      </c>
      <c r="V1030" s="111">
        <f t="shared" si="499"/>
        <v>0</v>
      </c>
      <c r="W1030" s="111">
        <f t="shared" si="489"/>
        <v>0</v>
      </c>
      <c r="X1030" s="179">
        <f t="shared" si="490"/>
        <v>0</v>
      </c>
    </row>
    <row r="1031" spans="1:24" s="8" customFormat="1" hidden="1">
      <c r="A1031" s="17">
        <f t="shared" si="487"/>
        <v>3</v>
      </c>
      <c r="B1031" s="68"/>
      <c r="C1031" s="86" t="s">
        <v>278</v>
      </c>
      <c r="D1031" s="59" t="s">
        <v>12</v>
      </c>
      <c r="E1031" s="110"/>
      <c r="F1031" s="110"/>
      <c r="G1031" s="110"/>
      <c r="H1031" s="110"/>
      <c r="I1031" s="111">
        <f t="shared" si="495"/>
        <v>0</v>
      </c>
      <c r="J1031" s="110"/>
      <c r="K1031" s="110"/>
      <c r="L1031" s="110"/>
      <c r="M1031" s="111">
        <f t="shared" si="496"/>
        <v>0</v>
      </c>
      <c r="N1031" s="110"/>
      <c r="O1031" s="110"/>
      <c r="P1031" s="110"/>
      <c r="Q1031" s="111">
        <f t="shared" si="497"/>
        <v>0</v>
      </c>
      <c r="R1031" s="110"/>
      <c r="S1031" s="110"/>
      <c r="T1031" s="110"/>
      <c r="U1031" s="111">
        <f t="shared" si="498"/>
        <v>0</v>
      </c>
      <c r="V1031" s="111">
        <f t="shared" si="499"/>
        <v>0</v>
      </c>
      <c r="W1031" s="111">
        <f t="shared" si="489"/>
        <v>0</v>
      </c>
      <c r="X1031" s="179">
        <f t="shared" si="490"/>
        <v>0</v>
      </c>
    </row>
    <row r="1032" spans="1:24" s="8" customFormat="1" hidden="1">
      <c r="A1032" s="17">
        <f t="shared" si="487"/>
        <v>3</v>
      </c>
      <c r="B1032" s="69"/>
      <c r="C1032" s="73" t="s">
        <v>116</v>
      </c>
      <c r="D1032" s="71" t="s">
        <v>22</v>
      </c>
      <c r="E1032" s="110"/>
      <c r="F1032" s="110"/>
      <c r="G1032" s="110"/>
      <c r="H1032" s="110"/>
      <c r="I1032" s="111">
        <f t="shared" si="495"/>
        <v>0</v>
      </c>
      <c r="J1032" s="110"/>
      <c r="K1032" s="110"/>
      <c r="L1032" s="110"/>
      <c r="M1032" s="111">
        <f t="shared" si="496"/>
        <v>0</v>
      </c>
      <c r="N1032" s="110"/>
      <c r="O1032" s="110"/>
      <c r="P1032" s="110"/>
      <c r="Q1032" s="111">
        <f t="shared" si="497"/>
        <v>0</v>
      </c>
      <c r="R1032" s="110"/>
      <c r="S1032" s="110"/>
      <c r="T1032" s="110"/>
      <c r="U1032" s="111">
        <f t="shared" si="498"/>
        <v>0</v>
      </c>
      <c r="V1032" s="111">
        <f t="shared" si="499"/>
        <v>0</v>
      </c>
      <c r="W1032" s="111">
        <f t="shared" si="489"/>
        <v>0</v>
      </c>
      <c r="X1032" s="179">
        <f t="shared" si="490"/>
        <v>0</v>
      </c>
    </row>
    <row r="1033" spans="1:24" s="8" customFormat="1" hidden="1">
      <c r="A1033" s="17">
        <f t="shared" si="487"/>
        <v>3</v>
      </c>
      <c r="B1033" s="69"/>
      <c r="C1033" s="73" t="s">
        <v>97</v>
      </c>
      <c r="D1033" s="70" t="s">
        <v>24</v>
      </c>
      <c r="E1033" s="110"/>
      <c r="F1033" s="110"/>
      <c r="G1033" s="110"/>
      <c r="H1033" s="110"/>
      <c r="I1033" s="111">
        <f t="shared" si="495"/>
        <v>0</v>
      </c>
      <c r="J1033" s="110"/>
      <c r="K1033" s="110"/>
      <c r="L1033" s="110"/>
      <c r="M1033" s="111">
        <f t="shared" si="496"/>
        <v>0</v>
      </c>
      <c r="N1033" s="110"/>
      <c r="O1033" s="110"/>
      <c r="P1033" s="110"/>
      <c r="Q1033" s="111">
        <f t="shared" si="497"/>
        <v>0</v>
      </c>
      <c r="R1033" s="110"/>
      <c r="S1033" s="110"/>
      <c r="T1033" s="110"/>
      <c r="U1033" s="111">
        <f t="shared" si="498"/>
        <v>0</v>
      </c>
      <c r="V1033" s="111">
        <f t="shared" si="499"/>
        <v>0</v>
      </c>
      <c r="W1033" s="111">
        <f t="shared" si="489"/>
        <v>0</v>
      </c>
      <c r="X1033" s="179">
        <f t="shared" si="490"/>
        <v>0</v>
      </c>
    </row>
    <row r="1034" spans="1:24" s="8" customFormat="1" hidden="1">
      <c r="A1034" s="17">
        <f t="shared" si="487"/>
        <v>3</v>
      </c>
      <c r="B1034" s="28"/>
      <c r="C1034" s="74" t="s">
        <v>405</v>
      </c>
      <c r="D1034" s="82"/>
      <c r="E1034" s="109">
        <f>SUBTOTAL(9,E1035:E1037)</f>
        <v>0</v>
      </c>
      <c r="F1034" s="109">
        <f t="shared" ref="F1034:U1034" si="500">SUBTOTAL(9,F1035:F1037)</f>
        <v>0</v>
      </c>
      <c r="G1034" s="109">
        <f t="shared" si="500"/>
        <v>0</v>
      </c>
      <c r="H1034" s="109">
        <f t="shared" si="500"/>
        <v>0</v>
      </c>
      <c r="I1034" s="109">
        <f t="shared" si="500"/>
        <v>0</v>
      </c>
      <c r="J1034" s="109">
        <f t="shared" si="500"/>
        <v>0</v>
      </c>
      <c r="K1034" s="109">
        <f t="shared" si="500"/>
        <v>0</v>
      </c>
      <c r="L1034" s="109">
        <f t="shared" si="500"/>
        <v>0</v>
      </c>
      <c r="M1034" s="109">
        <f t="shared" si="500"/>
        <v>0</v>
      </c>
      <c r="N1034" s="109">
        <f t="shared" si="500"/>
        <v>0</v>
      </c>
      <c r="O1034" s="109">
        <f t="shared" si="500"/>
        <v>0</v>
      </c>
      <c r="P1034" s="109">
        <f t="shared" si="500"/>
        <v>0</v>
      </c>
      <c r="Q1034" s="109">
        <f t="shared" si="500"/>
        <v>0</v>
      </c>
      <c r="R1034" s="109">
        <f t="shared" si="500"/>
        <v>0</v>
      </c>
      <c r="S1034" s="109">
        <f t="shared" si="500"/>
        <v>0</v>
      </c>
      <c r="T1034" s="109">
        <f t="shared" si="500"/>
        <v>0</v>
      </c>
      <c r="U1034" s="109">
        <f t="shared" si="500"/>
        <v>0</v>
      </c>
      <c r="V1034" s="109">
        <f>SUBTOTAL(9,V1035:V1037)</f>
        <v>0</v>
      </c>
      <c r="W1034" s="112">
        <f t="shared" si="489"/>
        <v>0</v>
      </c>
      <c r="X1034" s="179">
        <f t="shared" si="490"/>
        <v>0</v>
      </c>
    </row>
    <row r="1035" spans="1:24" s="8" customFormat="1" hidden="1">
      <c r="A1035" s="17">
        <f t="shared" si="487"/>
        <v>3</v>
      </c>
      <c r="B1035" s="69"/>
      <c r="C1035" s="102" t="s">
        <v>406</v>
      </c>
      <c r="D1035" s="70" t="s">
        <v>118</v>
      </c>
      <c r="E1035" s="110"/>
      <c r="F1035" s="110"/>
      <c r="G1035" s="110"/>
      <c r="H1035" s="110"/>
      <c r="I1035" s="111">
        <f t="shared" si="495"/>
        <v>0</v>
      </c>
      <c r="J1035" s="110"/>
      <c r="K1035" s="110"/>
      <c r="L1035" s="110"/>
      <c r="M1035" s="111">
        <f t="shared" si="496"/>
        <v>0</v>
      </c>
      <c r="N1035" s="110"/>
      <c r="O1035" s="110"/>
      <c r="P1035" s="110"/>
      <c r="Q1035" s="111">
        <f t="shared" si="497"/>
        <v>0</v>
      </c>
      <c r="R1035" s="110"/>
      <c r="S1035" s="110"/>
      <c r="T1035" s="110"/>
      <c r="U1035" s="111">
        <f t="shared" si="498"/>
        <v>0</v>
      </c>
      <c r="V1035" s="111">
        <f>I1035+M1035+Q1035+U1035</f>
        <v>0</v>
      </c>
      <c r="W1035" s="111">
        <f t="shared" si="489"/>
        <v>0</v>
      </c>
      <c r="X1035" s="179">
        <f t="shared" si="490"/>
        <v>0</v>
      </c>
    </row>
    <row r="1036" spans="1:24" s="8" customFormat="1" hidden="1">
      <c r="A1036" s="17">
        <f t="shared" si="487"/>
        <v>3</v>
      </c>
      <c r="B1036" s="69"/>
      <c r="C1036" s="188" t="s">
        <v>428</v>
      </c>
      <c r="D1036" s="189" t="s">
        <v>429</v>
      </c>
      <c r="E1036" s="110"/>
      <c r="F1036" s="110"/>
      <c r="G1036" s="110"/>
      <c r="H1036" s="110"/>
      <c r="I1036" s="111">
        <f t="shared" si="495"/>
        <v>0</v>
      </c>
      <c r="J1036" s="110"/>
      <c r="K1036" s="110"/>
      <c r="L1036" s="110"/>
      <c r="M1036" s="111">
        <f t="shared" si="496"/>
        <v>0</v>
      </c>
      <c r="N1036" s="110"/>
      <c r="O1036" s="110"/>
      <c r="P1036" s="110"/>
      <c r="Q1036" s="111">
        <f t="shared" si="497"/>
        <v>0</v>
      </c>
      <c r="R1036" s="110"/>
      <c r="S1036" s="110"/>
      <c r="T1036" s="110"/>
      <c r="U1036" s="111">
        <f t="shared" si="498"/>
        <v>0</v>
      </c>
      <c r="V1036" s="111">
        <f>I1036+M1036+Q1036+U1036</f>
        <v>0</v>
      </c>
      <c r="W1036" s="111">
        <f t="shared" si="489"/>
        <v>0</v>
      </c>
      <c r="X1036" s="179">
        <f t="shared" si="490"/>
        <v>0</v>
      </c>
    </row>
    <row r="1037" spans="1:24" s="8" customFormat="1" ht="25.5" hidden="1">
      <c r="A1037" s="17">
        <f t="shared" si="487"/>
        <v>3</v>
      </c>
      <c r="B1037" s="69"/>
      <c r="C1037" s="102" t="s">
        <v>427</v>
      </c>
      <c r="D1037" s="71" t="s">
        <v>26</v>
      </c>
      <c r="E1037" s="110"/>
      <c r="F1037" s="110"/>
      <c r="G1037" s="110"/>
      <c r="H1037" s="110"/>
      <c r="I1037" s="111">
        <f t="shared" si="495"/>
        <v>0</v>
      </c>
      <c r="J1037" s="110"/>
      <c r="K1037" s="110"/>
      <c r="L1037" s="110"/>
      <c r="M1037" s="111">
        <f t="shared" si="496"/>
        <v>0</v>
      </c>
      <c r="N1037" s="110"/>
      <c r="O1037" s="110"/>
      <c r="P1037" s="110"/>
      <c r="Q1037" s="111">
        <f t="shared" si="497"/>
        <v>0</v>
      </c>
      <c r="R1037" s="110"/>
      <c r="S1037" s="110"/>
      <c r="T1037" s="110"/>
      <c r="U1037" s="111">
        <f t="shared" si="498"/>
        <v>0</v>
      </c>
      <c r="V1037" s="111">
        <f>I1037+M1037+Q1037+U1037</f>
        <v>0</v>
      </c>
      <c r="W1037" s="111">
        <f t="shared" si="489"/>
        <v>0</v>
      </c>
      <c r="X1037" s="179">
        <f t="shared" si="490"/>
        <v>0</v>
      </c>
    </row>
    <row r="1038" spans="1:24" s="8" customFormat="1" ht="25.5" hidden="1">
      <c r="A1038" s="17">
        <f t="shared" si="487"/>
        <v>3</v>
      </c>
      <c r="B1038" s="69"/>
      <c r="C1038" s="74" t="s">
        <v>117</v>
      </c>
      <c r="D1038" s="71" t="s">
        <v>27</v>
      </c>
      <c r="E1038" s="110"/>
      <c r="F1038" s="110"/>
      <c r="G1038" s="110"/>
      <c r="H1038" s="110"/>
      <c r="I1038" s="111">
        <f t="shared" si="495"/>
        <v>0</v>
      </c>
      <c r="J1038" s="110"/>
      <c r="K1038" s="110"/>
      <c r="L1038" s="110"/>
      <c r="M1038" s="111">
        <f t="shared" si="496"/>
        <v>0</v>
      </c>
      <c r="N1038" s="110"/>
      <c r="O1038" s="110"/>
      <c r="P1038" s="110"/>
      <c r="Q1038" s="111">
        <f t="shared" si="497"/>
        <v>0</v>
      </c>
      <c r="R1038" s="110"/>
      <c r="S1038" s="110"/>
      <c r="T1038" s="110"/>
      <c r="U1038" s="111">
        <f t="shared" si="498"/>
        <v>0</v>
      </c>
      <c r="V1038" s="111">
        <f>I1038+M1038+Q1038+U1038</f>
        <v>0</v>
      </c>
      <c r="W1038" s="111">
        <f t="shared" si="489"/>
        <v>0</v>
      </c>
      <c r="X1038" s="179">
        <f t="shared" si="490"/>
        <v>0</v>
      </c>
    </row>
    <row r="1039" spans="1:24" s="8" customFormat="1" hidden="1">
      <c r="A1039" s="17">
        <f t="shared" si="487"/>
        <v>3</v>
      </c>
      <c r="B1039" s="27" t="s">
        <v>14</v>
      </c>
      <c r="C1039" s="75" t="s">
        <v>279</v>
      </c>
      <c r="D1039" s="71" t="s">
        <v>216</v>
      </c>
      <c r="E1039" s="109">
        <f>SUBTOTAL(9,E1040:E1041)</f>
        <v>0</v>
      </c>
      <c r="F1039" s="109">
        <f t="shared" ref="F1039:U1039" si="501">SUBTOTAL(9,F1040:F1041)</f>
        <v>0</v>
      </c>
      <c r="G1039" s="109">
        <f t="shared" si="501"/>
        <v>0</v>
      </c>
      <c r="H1039" s="109">
        <f t="shared" si="501"/>
        <v>0</v>
      </c>
      <c r="I1039" s="109">
        <f t="shared" si="501"/>
        <v>0</v>
      </c>
      <c r="J1039" s="109">
        <f t="shared" si="501"/>
        <v>0</v>
      </c>
      <c r="K1039" s="109">
        <f t="shared" si="501"/>
        <v>0</v>
      </c>
      <c r="L1039" s="109">
        <f t="shared" si="501"/>
        <v>0</v>
      </c>
      <c r="M1039" s="109">
        <f t="shared" si="501"/>
        <v>0</v>
      </c>
      <c r="N1039" s="109">
        <f t="shared" si="501"/>
        <v>0</v>
      </c>
      <c r="O1039" s="109">
        <f t="shared" si="501"/>
        <v>0</v>
      </c>
      <c r="P1039" s="109">
        <f t="shared" si="501"/>
        <v>0</v>
      </c>
      <c r="Q1039" s="109">
        <f t="shared" si="501"/>
        <v>0</v>
      </c>
      <c r="R1039" s="109">
        <f t="shared" si="501"/>
        <v>0</v>
      </c>
      <c r="S1039" s="109">
        <f t="shared" si="501"/>
        <v>0</v>
      </c>
      <c r="T1039" s="109">
        <f t="shared" si="501"/>
        <v>0</v>
      </c>
      <c r="U1039" s="109">
        <f t="shared" si="501"/>
        <v>0</v>
      </c>
      <c r="V1039" s="109">
        <f>SUBTOTAL(9,V1040:V1041)</f>
        <v>0</v>
      </c>
      <c r="W1039" s="112">
        <f t="shared" si="489"/>
        <v>0</v>
      </c>
      <c r="X1039" s="179">
        <f t="shared" si="490"/>
        <v>0</v>
      </c>
    </row>
    <row r="1040" spans="1:24" s="8" customFormat="1" hidden="1">
      <c r="A1040" s="17">
        <f t="shared" si="487"/>
        <v>3</v>
      </c>
      <c r="B1040" s="69"/>
      <c r="C1040" s="73" t="s">
        <v>305</v>
      </c>
      <c r="D1040" s="70" t="s">
        <v>306</v>
      </c>
      <c r="E1040" s="110"/>
      <c r="F1040" s="110"/>
      <c r="G1040" s="110"/>
      <c r="H1040" s="110"/>
      <c r="I1040" s="111">
        <f>SUM(F1040:H1040)</f>
        <v>0</v>
      </c>
      <c r="J1040" s="110"/>
      <c r="K1040" s="110"/>
      <c r="L1040" s="110"/>
      <c r="M1040" s="111">
        <f>SUM(J1040:L1040)</f>
        <v>0</v>
      </c>
      <c r="N1040" s="110"/>
      <c r="O1040" s="110"/>
      <c r="P1040" s="110"/>
      <c r="Q1040" s="111">
        <f>SUM(N1040:P1040)</f>
        <v>0</v>
      </c>
      <c r="R1040" s="110"/>
      <c r="S1040" s="110"/>
      <c r="T1040" s="110"/>
      <c r="U1040" s="111">
        <f>SUM(R1040:T1040)</f>
        <v>0</v>
      </c>
      <c r="V1040" s="111">
        <f>I1040+M1040+Q1040+U1040</f>
        <v>0</v>
      </c>
      <c r="W1040" s="111">
        <f t="shared" si="489"/>
        <v>0</v>
      </c>
      <c r="X1040" s="179">
        <f t="shared" si="490"/>
        <v>0</v>
      </c>
    </row>
    <row r="1041" spans="1:24" s="8" customFormat="1" hidden="1">
      <c r="A1041" s="17">
        <f t="shared" si="487"/>
        <v>3</v>
      </c>
      <c r="B1041" s="69"/>
      <c r="C1041" s="73" t="s">
        <v>307</v>
      </c>
      <c r="D1041" s="70" t="s">
        <v>308</v>
      </c>
      <c r="E1041" s="110"/>
      <c r="F1041" s="110"/>
      <c r="G1041" s="110"/>
      <c r="H1041" s="110"/>
      <c r="I1041" s="111">
        <f>SUM(F1041:H1041)</f>
        <v>0</v>
      </c>
      <c r="J1041" s="110"/>
      <c r="K1041" s="110"/>
      <c r="L1041" s="110"/>
      <c r="M1041" s="111">
        <f>SUM(J1041:L1041)</f>
        <v>0</v>
      </c>
      <c r="N1041" s="110"/>
      <c r="O1041" s="110"/>
      <c r="P1041" s="110"/>
      <c r="Q1041" s="111">
        <f>SUM(N1041:P1041)</f>
        <v>0</v>
      </c>
      <c r="R1041" s="110"/>
      <c r="S1041" s="110"/>
      <c r="T1041" s="110"/>
      <c r="U1041" s="111">
        <f>SUM(R1041:T1041)</f>
        <v>0</v>
      </c>
      <c r="V1041" s="111">
        <f>I1041+M1041+Q1041+U1041</f>
        <v>0</v>
      </c>
      <c r="W1041" s="111">
        <f t="shared" si="489"/>
        <v>0</v>
      </c>
      <c r="X1041" s="179">
        <f t="shared" si="490"/>
        <v>0</v>
      </c>
    </row>
    <row r="1042" spans="1:24" s="8" customFormat="1" hidden="1">
      <c r="A1042" s="17">
        <f t="shared" si="487"/>
        <v>3</v>
      </c>
      <c r="B1042" s="27" t="s">
        <v>25</v>
      </c>
      <c r="C1042" s="75" t="s">
        <v>119</v>
      </c>
      <c r="D1042" s="71"/>
      <c r="E1042" s="109">
        <f>SUBTOTAL(9,E1043:E1047)</f>
        <v>0</v>
      </c>
      <c r="F1042" s="109">
        <f t="shared" ref="F1042:U1042" si="502">SUBTOTAL(9,F1043:F1047)</f>
        <v>0</v>
      </c>
      <c r="G1042" s="109">
        <f t="shared" si="502"/>
        <v>0</v>
      </c>
      <c r="H1042" s="109">
        <f t="shared" si="502"/>
        <v>0</v>
      </c>
      <c r="I1042" s="109">
        <f t="shared" si="502"/>
        <v>0</v>
      </c>
      <c r="J1042" s="109">
        <f t="shared" si="502"/>
        <v>0</v>
      </c>
      <c r="K1042" s="109">
        <f t="shared" si="502"/>
        <v>0</v>
      </c>
      <c r="L1042" s="109">
        <f t="shared" si="502"/>
        <v>0</v>
      </c>
      <c r="M1042" s="109">
        <f t="shared" si="502"/>
        <v>0</v>
      </c>
      <c r="N1042" s="109">
        <f t="shared" si="502"/>
        <v>0</v>
      </c>
      <c r="O1042" s="109">
        <f t="shared" si="502"/>
        <v>0</v>
      </c>
      <c r="P1042" s="109">
        <f t="shared" si="502"/>
        <v>0</v>
      </c>
      <c r="Q1042" s="109">
        <f t="shared" si="502"/>
        <v>0</v>
      </c>
      <c r="R1042" s="109">
        <f t="shared" si="502"/>
        <v>0</v>
      </c>
      <c r="S1042" s="109">
        <f t="shared" si="502"/>
        <v>0</v>
      </c>
      <c r="T1042" s="109">
        <f t="shared" si="502"/>
        <v>0</v>
      </c>
      <c r="U1042" s="109">
        <f t="shared" si="502"/>
        <v>0</v>
      </c>
      <c r="V1042" s="109">
        <f>SUBTOTAL(9,V1043:V1047)</f>
        <v>0</v>
      </c>
      <c r="W1042" s="112">
        <f t="shared" si="489"/>
        <v>0</v>
      </c>
      <c r="X1042" s="179">
        <f t="shared" si="490"/>
        <v>0</v>
      </c>
    </row>
    <row r="1043" spans="1:24" s="8" customFormat="1" hidden="1">
      <c r="A1043" s="17">
        <f t="shared" si="487"/>
        <v>3</v>
      </c>
      <c r="B1043" s="69"/>
      <c r="C1043" s="73" t="s">
        <v>180</v>
      </c>
      <c r="D1043" s="70" t="s">
        <v>181</v>
      </c>
      <c r="E1043" s="110"/>
      <c r="F1043" s="110"/>
      <c r="G1043" s="110"/>
      <c r="H1043" s="110"/>
      <c r="I1043" s="111">
        <f>SUM(F1043:H1043)</f>
        <v>0</v>
      </c>
      <c r="J1043" s="110"/>
      <c r="K1043" s="110"/>
      <c r="L1043" s="110"/>
      <c r="M1043" s="111">
        <f>SUM(J1043:L1043)</f>
        <v>0</v>
      </c>
      <c r="N1043" s="110"/>
      <c r="O1043" s="110"/>
      <c r="P1043" s="110"/>
      <c r="Q1043" s="111">
        <f>SUM(N1043:P1043)</f>
        <v>0</v>
      </c>
      <c r="R1043" s="110"/>
      <c r="S1043" s="110"/>
      <c r="T1043" s="110"/>
      <c r="U1043" s="111">
        <f>SUM(R1043:T1043)</f>
        <v>0</v>
      </c>
      <c r="V1043" s="111">
        <f>I1043+M1043+Q1043+U1043</f>
        <v>0</v>
      </c>
      <c r="W1043" s="111">
        <f t="shared" si="489"/>
        <v>0</v>
      </c>
      <c r="X1043" s="179">
        <f t="shared" si="490"/>
        <v>0</v>
      </c>
    </row>
    <row r="1044" spans="1:24" s="8" customFormat="1" hidden="1">
      <c r="A1044" s="17">
        <f t="shared" si="487"/>
        <v>3</v>
      </c>
      <c r="B1044" s="69"/>
      <c r="C1044" s="73" t="s">
        <v>182</v>
      </c>
      <c r="D1044" s="70" t="s">
        <v>183</v>
      </c>
      <c r="E1044" s="110"/>
      <c r="F1044" s="110"/>
      <c r="G1044" s="110"/>
      <c r="H1044" s="110"/>
      <c r="I1044" s="111">
        <f>SUM(F1044:H1044)</f>
        <v>0</v>
      </c>
      <c r="J1044" s="110"/>
      <c r="K1044" s="110"/>
      <c r="L1044" s="110"/>
      <c r="M1044" s="111">
        <f>SUM(J1044:L1044)</f>
        <v>0</v>
      </c>
      <c r="N1044" s="110"/>
      <c r="O1044" s="110"/>
      <c r="P1044" s="110"/>
      <c r="Q1044" s="111">
        <f>SUM(N1044:P1044)</f>
        <v>0</v>
      </c>
      <c r="R1044" s="110"/>
      <c r="S1044" s="110"/>
      <c r="T1044" s="110"/>
      <c r="U1044" s="111">
        <f>SUM(R1044:T1044)</f>
        <v>0</v>
      </c>
      <c r="V1044" s="111">
        <f>I1044+M1044+Q1044+U1044</f>
        <v>0</v>
      </c>
      <c r="W1044" s="111">
        <f t="shared" si="489"/>
        <v>0</v>
      </c>
      <c r="X1044" s="179">
        <f t="shared" si="490"/>
        <v>0</v>
      </c>
    </row>
    <row r="1045" spans="1:24" s="8" customFormat="1" hidden="1">
      <c r="A1045" s="17">
        <f t="shared" si="487"/>
        <v>3</v>
      </c>
      <c r="B1045" s="69"/>
      <c r="C1045" s="73" t="s">
        <v>184</v>
      </c>
      <c r="D1045" s="70" t="s">
        <v>185</v>
      </c>
      <c r="E1045" s="110"/>
      <c r="F1045" s="110"/>
      <c r="G1045" s="110"/>
      <c r="H1045" s="110"/>
      <c r="I1045" s="111">
        <f>SUM(F1045:H1045)</f>
        <v>0</v>
      </c>
      <c r="J1045" s="110"/>
      <c r="K1045" s="110"/>
      <c r="L1045" s="110"/>
      <c r="M1045" s="111">
        <f>SUM(J1045:L1045)</f>
        <v>0</v>
      </c>
      <c r="N1045" s="110"/>
      <c r="O1045" s="110"/>
      <c r="P1045" s="110"/>
      <c r="Q1045" s="111">
        <f>SUM(N1045:P1045)</f>
        <v>0</v>
      </c>
      <c r="R1045" s="110"/>
      <c r="S1045" s="110"/>
      <c r="T1045" s="110"/>
      <c r="U1045" s="111">
        <f>SUM(R1045:T1045)</f>
        <v>0</v>
      </c>
      <c r="V1045" s="111">
        <f>I1045+M1045+Q1045+U1045</f>
        <v>0</v>
      </c>
      <c r="W1045" s="111">
        <f t="shared" si="489"/>
        <v>0</v>
      </c>
      <c r="X1045" s="179">
        <f t="shared" si="490"/>
        <v>0</v>
      </c>
    </row>
    <row r="1046" spans="1:24" s="8" customFormat="1" hidden="1">
      <c r="A1046" s="17">
        <f t="shared" si="487"/>
        <v>3</v>
      </c>
      <c r="B1046" s="69"/>
      <c r="C1046" s="73" t="s">
        <v>186</v>
      </c>
      <c r="D1046" s="70" t="s">
        <v>187</v>
      </c>
      <c r="E1046" s="110"/>
      <c r="F1046" s="110"/>
      <c r="G1046" s="110"/>
      <c r="H1046" s="110"/>
      <c r="I1046" s="111">
        <f>SUM(F1046:H1046)</f>
        <v>0</v>
      </c>
      <c r="J1046" s="110"/>
      <c r="K1046" s="110"/>
      <c r="L1046" s="110"/>
      <c r="M1046" s="111">
        <f>SUM(J1046:L1046)</f>
        <v>0</v>
      </c>
      <c r="N1046" s="110"/>
      <c r="O1046" s="110"/>
      <c r="P1046" s="110"/>
      <c r="Q1046" s="111">
        <f>SUM(N1046:P1046)</f>
        <v>0</v>
      </c>
      <c r="R1046" s="110"/>
      <c r="S1046" s="110"/>
      <c r="T1046" s="110"/>
      <c r="U1046" s="111">
        <f>SUM(R1046:T1046)</f>
        <v>0</v>
      </c>
      <c r="V1046" s="111">
        <f>I1046+M1046+Q1046+U1046</f>
        <v>0</v>
      </c>
      <c r="W1046" s="111">
        <f t="shared" si="489"/>
        <v>0</v>
      </c>
      <c r="X1046" s="179">
        <f t="shared" si="490"/>
        <v>0</v>
      </c>
    </row>
    <row r="1047" spans="1:24" s="8" customFormat="1" hidden="1">
      <c r="A1047" s="17">
        <f t="shared" si="487"/>
        <v>3</v>
      </c>
      <c r="B1047" s="69"/>
      <c r="C1047" s="73" t="s">
        <v>29</v>
      </c>
      <c r="D1047" s="70" t="s">
        <v>115</v>
      </c>
      <c r="E1047" s="110"/>
      <c r="F1047" s="110"/>
      <c r="G1047" s="110"/>
      <c r="H1047" s="110"/>
      <c r="I1047" s="111">
        <f>SUM(F1047:H1047)</f>
        <v>0</v>
      </c>
      <c r="J1047" s="110"/>
      <c r="K1047" s="110"/>
      <c r="L1047" s="110"/>
      <c r="M1047" s="111">
        <f>SUM(J1047:L1047)</f>
        <v>0</v>
      </c>
      <c r="N1047" s="110"/>
      <c r="O1047" s="110"/>
      <c r="P1047" s="110"/>
      <c r="Q1047" s="111">
        <f>SUM(N1047:P1047)</f>
        <v>0</v>
      </c>
      <c r="R1047" s="110"/>
      <c r="S1047" s="110"/>
      <c r="T1047" s="110"/>
      <c r="U1047" s="111">
        <f>SUM(R1047:T1047)</f>
        <v>0</v>
      </c>
      <c r="V1047" s="111">
        <f>I1047+M1047+Q1047+U1047</f>
        <v>0</v>
      </c>
      <c r="W1047" s="111">
        <f t="shared" si="489"/>
        <v>0</v>
      </c>
      <c r="X1047" s="179">
        <f t="shared" si="490"/>
        <v>0</v>
      </c>
    </row>
    <row r="1048" spans="1:24" s="8" customFormat="1" hidden="1">
      <c r="A1048" s="92">
        <f>A1049</f>
        <v>3</v>
      </c>
      <c r="B1048" s="29"/>
      <c r="C1048" s="25"/>
      <c r="D1048" s="30"/>
      <c r="E1048" s="109"/>
      <c r="F1048" s="109"/>
      <c r="G1048" s="109"/>
      <c r="H1048" s="109"/>
      <c r="I1048" s="109"/>
      <c r="J1048" s="109"/>
      <c r="K1048" s="109"/>
      <c r="L1048" s="109"/>
      <c r="M1048" s="109"/>
      <c r="N1048" s="109"/>
      <c r="O1048" s="109"/>
      <c r="P1048" s="109"/>
      <c r="Q1048" s="109"/>
      <c r="R1048" s="109"/>
      <c r="S1048" s="109"/>
      <c r="T1048" s="109"/>
      <c r="U1048" s="109"/>
      <c r="V1048" s="109"/>
      <c r="W1048" s="109"/>
      <c r="X1048" s="109"/>
    </row>
    <row r="1049" spans="1:24" s="8" customFormat="1" hidden="1">
      <c r="A1049" s="177">
        <f>MIN(A1050:A1056)</f>
        <v>3</v>
      </c>
      <c r="B1049" s="29"/>
      <c r="C1049" s="78" t="s">
        <v>123</v>
      </c>
      <c r="D1049" s="30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9"/>
      <c r="O1049" s="109"/>
      <c r="P1049" s="109"/>
      <c r="Q1049" s="109"/>
      <c r="R1049" s="109"/>
      <c r="S1049" s="109"/>
      <c r="T1049" s="109"/>
      <c r="U1049" s="109"/>
      <c r="V1049" s="109"/>
      <c r="W1049" s="109"/>
      <c r="X1049" s="109"/>
    </row>
    <row r="1050" spans="1:24" s="8" customFormat="1" hidden="1">
      <c r="A1050" s="17">
        <f t="shared" ref="A1050:A1056" si="503">IF(MAX(E1050:Y1050)=0,IF(MIN(E1050:Y1050)=0,3,2),2)</f>
        <v>3</v>
      </c>
      <c r="B1050" s="29"/>
      <c r="C1050" s="25" t="s">
        <v>121</v>
      </c>
      <c r="D1050" s="70"/>
      <c r="E1050" s="112">
        <f>SUM(E1051:E1052)</f>
        <v>0</v>
      </c>
      <c r="F1050" s="112">
        <f t="shared" ref="F1050:U1050" si="504">SUM(F1051:F1052)</f>
        <v>0</v>
      </c>
      <c r="G1050" s="112">
        <f t="shared" si="504"/>
        <v>0</v>
      </c>
      <c r="H1050" s="112">
        <f t="shared" si="504"/>
        <v>0</v>
      </c>
      <c r="I1050" s="112">
        <f t="shared" si="504"/>
        <v>0</v>
      </c>
      <c r="J1050" s="112">
        <f t="shared" si="504"/>
        <v>0</v>
      </c>
      <c r="K1050" s="112">
        <f t="shared" si="504"/>
        <v>0</v>
      </c>
      <c r="L1050" s="112">
        <f t="shared" si="504"/>
        <v>0</v>
      </c>
      <c r="M1050" s="112">
        <f t="shared" si="504"/>
        <v>0</v>
      </c>
      <c r="N1050" s="112">
        <f t="shared" si="504"/>
        <v>0</v>
      </c>
      <c r="O1050" s="112">
        <f t="shared" si="504"/>
        <v>0</v>
      </c>
      <c r="P1050" s="112">
        <f t="shared" si="504"/>
        <v>0</v>
      </c>
      <c r="Q1050" s="112">
        <f t="shared" si="504"/>
        <v>0</v>
      </c>
      <c r="R1050" s="112">
        <f t="shared" si="504"/>
        <v>0</v>
      </c>
      <c r="S1050" s="112">
        <f t="shared" si="504"/>
        <v>0</v>
      </c>
      <c r="T1050" s="112">
        <f t="shared" si="504"/>
        <v>0</v>
      </c>
      <c r="U1050" s="112">
        <f t="shared" si="504"/>
        <v>0</v>
      </c>
      <c r="V1050" s="112">
        <f>SUM(V1051:V1052)</f>
        <v>0</v>
      </c>
      <c r="W1050" s="112"/>
      <c r="X1050" s="179"/>
    </row>
    <row r="1051" spans="1:24" s="8" customFormat="1" hidden="1">
      <c r="A1051" s="17">
        <f t="shared" si="503"/>
        <v>3</v>
      </c>
      <c r="B1051" s="29"/>
      <c r="C1051" s="101" t="s">
        <v>190</v>
      </c>
      <c r="D1051" s="70"/>
      <c r="E1051" s="110"/>
      <c r="F1051" s="110"/>
      <c r="G1051" s="110"/>
      <c r="H1051" s="110"/>
      <c r="I1051" s="180">
        <f>H1051</f>
        <v>0</v>
      </c>
      <c r="J1051" s="110"/>
      <c r="K1051" s="110"/>
      <c r="L1051" s="110"/>
      <c r="M1051" s="180">
        <f>L1051</f>
        <v>0</v>
      </c>
      <c r="N1051" s="110"/>
      <c r="O1051" s="110"/>
      <c r="P1051" s="110"/>
      <c r="Q1051" s="180">
        <f>P1051</f>
        <v>0</v>
      </c>
      <c r="R1051" s="110"/>
      <c r="S1051" s="110"/>
      <c r="T1051" s="110"/>
      <c r="U1051" s="180">
        <f>T1051</f>
        <v>0</v>
      </c>
      <c r="V1051" s="180">
        <f>U1051</f>
        <v>0</v>
      </c>
      <c r="W1051" s="109"/>
      <c r="X1051" s="179"/>
    </row>
    <row r="1052" spans="1:24" s="8" customFormat="1" hidden="1">
      <c r="A1052" s="17">
        <f t="shared" si="503"/>
        <v>3</v>
      </c>
      <c r="B1052" s="29"/>
      <c r="C1052" s="101" t="s">
        <v>191</v>
      </c>
      <c r="D1052" s="70"/>
      <c r="E1052" s="110"/>
      <c r="F1052" s="110"/>
      <c r="G1052" s="110"/>
      <c r="H1052" s="110"/>
      <c r="I1052" s="180">
        <f>H1052</f>
        <v>0</v>
      </c>
      <c r="J1052" s="110"/>
      <c r="K1052" s="110"/>
      <c r="L1052" s="110"/>
      <c r="M1052" s="180">
        <f>L1052</f>
        <v>0</v>
      </c>
      <c r="N1052" s="110"/>
      <c r="O1052" s="110"/>
      <c r="P1052" s="110"/>
      <c r="Q1052" s="180">
        <f>P1052</f>
        <v>0</v>
      </c>
      <c r="R1052" s="110"/>
      <c r="S1052" s="110"/>
      <c r="T1052" s="110"/>
      <c r="U1052" s="180">
        <f>T1052</f>
        <v>0</v>
      </c>
      <c r="V1052" s="180">
        <f>U1052</f>
        <v>0</v>
      </c>
      <c r="W1052" s="109"/>
      <c r="X1052" s="179"/>
    </row>
    <row r="1053" spans="1:24" s="8" customFormat="1" hidden="1">
      <c r="A1053" s="17">
        <f t="shared" si="503"/>
        <v>3</v>
      </c>
      <c r="B1053" s="29"/>
      <c r="C1053" s="25" t="s">
        <v>122</v>
      </c>
      <c r="D1053" s="70"/>
      <c r="E1053" s="112">
        <f>SUM(E1054:E1055)</f>
        <v>0</v>
      </c>
      <c r="F1053" s="112">
        <f t="shared" ref="F1053:U1053" si="505">SUM(F1054:F1055)</f>
        <v>0</v>
      </c>
      <c r="G1053" s="112">
        <f t="shared" si="505"/>
        <v>0</v>
      </c>
      <c r="H1053" s="112">
        <f t="shared" si="505"/>
        <v>0</v>
      </c>
      <c r="I1053" s="112">
        <f t="shared" si="505"/>
        <v>0</v>
      </c>
      <c r="J1053" s="112">
        <f t="shared" si="505"/>
        <v>0</v>
      </c>
      <c r="K1053" s="112">
        <f t="shared" si="505"/>
        <v>0</v>
      </c>
      <c r="L1053" s="112">
        <f t="shared" si="505"/>
        <v>0</v>
      </c>
      <c r="M1053" s="112">
        <f t="shared" si="505"/>
        <v>0</v>
      </c>
      <c r="N1053" s="112">
        <f t="shared" si="505"/>
        <v>0</v>
      </c>
      <c r="O1053" s="112">
        <f t="shared" si="505"/>
        <v>0</v>
      </c>
      <c r="P1053" s="112">
        <f t="shared" si="505"/>
        <v>0</v>
      </c>
      <c r="Q1053" s="112">
        <f t="shared" si="505"/>
        <v>0</v>
      </c>
      <c r="R1053" s="112">
        <f t="shared" si="505"/>
        <v>0</v>
      </c>
      <c r="S1053" s="112">
        <f t="shared" si="505"/>
        <v>0</v>
      </c>
      <c r="T1053" s="112">
        <f t="shared" si="505"/>
        <v>0</v>
      </c>
      <c r="U1053" s="112">
        <f t="shared" si="505"/>
        <v>0</v>
      </c>
      <c r="V1053" s="112">
        <f>SUM(V1054:V1055)</f>
        <v>0</v>
      </c>
      <c r="W1053" s="112"/>
      <c r="X1053" s="179"/>
    </row>
    <row r="1054" spans="1:24" s="8" customFormat="1" hidden="1">
      <c r="A1054" s="17">
        <f t="shared" si="503"/>
        <v>3</v>
      </c>
      <c r="B1054" s="29"/>
      <c r="C1054" s="52" t="s">
        <v>198</v>
      </c>
      <c r="D1054" s="70"/>
      <c r="E1054" s="110"/>
      <c r="F1054" s="110"/>
      <c r="G1054" s="110"/>
      <c r="H1054" s="110"/>
      <c r="I1054" s="180">
        <f>ROUND(SUM(F1054:H1054)/3,0)</f>
        <v>0</v>
      </c>
      <c r="J1054" s="110"/>
      <c r="K1054" s="110"/>
      <c r="L1054" s="110"/>
      <c r="M1054" s="180">
        <f>ROUND(SUM(J1054:L1054)/3,0)</f>
        <v>0</v>
      </c>
      <c r="N1054" s="110"/>
      <c r="O1054" s="110"/>
      <c r="P1054" s="110"/>
      <c r="Q1054" s="180">
        <f>ROUND(SUM(N1054:P1054)/3,0)</f>
        <v>0</v>
      </c>
      <c r="R1054" s="110"/>
      <c r="S1054" s="110"/>
      <c r="T1054" s="110"/>
      <c r="U1054" s="180">
        <f>ROUND(SUM(R1054:T1054)/3,0)</f>
        <v>0</v>
      </c>
      <c r="V1054" s="180">
        <f>ROUND(SUM(F1054:H1054,J1054:L1054,N1054:P1054,R1054:T1054)/12,0)</f>
        <v>0</v>
      </c>
      <c r="W1054" s="109"/>
      <c r="X1054" s="179"/>
    </row>
    <row r="1055" spans="1:24" s="8" customFormat="1" hidden="1">
      <c r="A1055" s="17">
        <f t="shared" si="503"/>
        <v>3</v>
      </c>
      <c r="B1055" s="29"/>
      <c r="C1055" s="52" t="s">
        <v>199</v>
      </c>
      <c r="D1055" s="70"/>
      <c r="E1055" s="110"/>
      <c r="F1055" s="110"/>
      <c r="G1055" s="110"/>
      <c r="H1055" s="110"/>
      <c r="I1055" s="180">
        <f>ROUND(SUM(F1055:H1055)/3,0)</f>
        <v>0</v>
      </c>
      <c r="J1055" s="110"/>
      <c r="K1055" s="110"/>
      <c r="L1055" s="110"/>
      <c r="M1055" s="180">
        <f>ROUND(SUM(J1055:L1055)/3,0)</f>
        <v>0</v>
      </c>
      <c r="N1055" s="110"/>
      <c r="O1055" s="110"/>
      <c r="P1055" s="110"/>
      <c r="Q1055" s="180">
        <f>ROUND(SUM(N1055:P1055)/3,0)</f>
        <v>0</v>
      </c>
      <c r="R1055" s="110"/>
      <c r="S1055" s="110"/>
      <c r="T1055" s="110"/>
      <c r="U1055" s="180">
        <f>ROUND(SUM(R1055:T1055)/3,0)</f>
        <v>0</v>
      </c>
      <c r="V1055" s="180">
        <f>ROUND(SUM(F1055:H1055,J1055:L1055,N1055:P1055,R1055:T1055)/12,0)</f>
        <v>0</v>
      </c>
      <c r="W1055" s="109"/>
      <c r="X1055" s="179"/>
    </row>
    <row r="1056" spans="1:24" s="8" customFormat="1" hidden="1">
      <c r="A1056" s="17">
        <f t="shared" si="503"/>
        <v>3</v>
      </c>
      <c r="B1056" s="29"/>
      <c r="C1056" s="24" t="s">
        <v>192</v>
      </c>
      <c r="D1056" s="70"/>
      <c r="E1056" s="109">
        <f>IF(E1053=0,0,E1020/E1053)</f>
        <v>0</v>
      </c>
      <c r="F1056" s="109">
        <f t="shared" ref="F1056:U1056" si="506">IF(F1053=0,0,F1020/F1053)</f>
        <v>0</v>
      </c>
      <c r="G1056" s="109">
        <f t="shared" si="506"/>
        <v>0</v>
      </c>
      <c r="H1056" s="109">
        <f t="shared" si="506"/>
        <v>0</v>
      </c>
      <c r="I1056" s="109">
        <f t="shared" si="506"/>
        <v>0</v>
      </c>
      <c r="J1056" s="109">
        <f t="shared" si="506"/>
        <v>0</v>
      </c>
      <c r="K1056" s="109">
        <f t="shared" si="506"/>
        <v>0</v>
      </c>
      <c r="L1056" s="109">
        <f t="shared" si="506"/>
        <v>0</v>
      </c>
      <c r="M1056" s="109">
        <f t="shared" si="506"/>
        <v>0</v>
      </c>
      <c r="N1056" s="109">
        <f t="shared" si="506"/>
        <v>0</v>
      </c>
      <c r="O1056" s="109">
        <f t="shared" si="506"/>
        <v>0</v>
      </c>
      <c r="P1056" s="109">
        <f t="shared" si="506"/>
        <v>0</v>
      </c>
      <c r="Q1056" s="109">
        <f t="shared" si="506"/>
        <v>0</v>
      </c>
      <c r="R1056" s="109">
        <f t="shared" si="506"/>
        <v>0</v>
      </c>
      <c r="S1056" s="109">
        <f t="shared" si="506"/>
        <v>0</v>
      </c>
      <c r="T1056" s="109">
        <f t="shared" si="506"/>
        <v>0</v>
      </c>
      <c r="U1056" s="109">
        <f t="shared" si="506"/>
        <v>0</v>
      </c>
      <c r="V1056" s="109">
        <f>IF(V1053=0,0,V1020/V1053)</f>
        <v>0</v>
      </c>
      <c r="W1056" s="109"/>
      <c r="X1056" s="109"/>
    </row>
    <row r="1057" spans="1:24" s="8" customFormat="1" hidden="1">
      <c r="A1057" s="92">
        <f>A1058</f>
        <v>3</v>
      </c>
      <c r="B1057" s="93"/>
      <c r="C1057" s="35"/>
      <c r="D1057" s="53"/>
      <c r="E1057" s="119"/>
      <c r="F1057" s="119"/>
      <c r="G1057" s="119"/>
      <c r="H1057" s="119"/>
      <c r="I1057" s="119"/>
      <c r="J1057" s="119"/>
      <c r="K1057" s="119"/>
      <c r="L1057" s="119"/>
      <c r="M1057" s="119"/>
      <c r="N1057" s="119"/>
      <c r="O1057" s="119"/>
      <c r="P1057" s="119"/>
      <c r="Q1057" s="119"/>
      <c r="R1057" s="119"/>
      <c r="S1057" s="119"/>
      <c r="T1057" s="119"/>
      <c r="U1057" s="119"/>
      <c r="V1057" s="119"/>
      <c r="W1057" s="119"/>
      <c r="X1057" s="119"/>
    </row>
    <row r="1058" spans="1:24" s="8" customFormat="1" hidden="1">
      <c r="A1058" s="177">
        <f>MIN(A1059:A1098)</f>
        <v>3</v>
      </c>
      <c r="B1058" s="93"/>
      <c r="C1058" s="95" t="s">
        <v>165</v>
      </c>
      <c r="D1058" s="53"/>
      <c r="E1058" s="119"/>
      <c r="F1058" s="119"/>
      <c r="G1058" s="119"/>
      <c r="H1058" s="119"/>
      <c r="I1058" s="119"/>
      <c r="J1058" s="119"/>
      <c r="K1058" s="119"/>
      <c r="L1058" s="119"/>
      <c r="M1058" s="119"/>
      <c r="N1058" s="119"/>
      <c r="O1058" s="119"/>
      <c r="P1058" s="119"/>
      <c r="Q1058" s="119"/>
      <c r="R1058" s="119"/>
      <c r="S1058" s="119"/>
      <c r="T1058" s="119"/>
      <c r="U1058" s="119"/>
      <c r="V1058" s="119"/>
      <c r="W1058" s="119"/>
      <c r="X1058" s="119"/>
    </row>
    <row r="1059" spans="1:24" s="8" customFormat="1" hidden="1">
      <c r="A1059" s="17">
        <f t="shared" ref="A1059:A1089" si="507">IF(MAX(E1059:Y1059)=0,IF(MIN(E1059:Y1059)=0,3,2),2)</f>
        <v>3</v>
      </c>
      <c r="B1059" s="27"/>
      <c r="C1059" s="81" t="s">
        <v>112</v>
      </c>
      <c r="D1059" s="82"/>
      <c r="E1059" s="109">
        <f>SUBTOTAL(9,E1060:E1089)</f>
        <v>0</v>
      </c>
      <c r="F1059" s="109">
        <f t="shared" ref="F1059:U1059" si="508">SUBTOTAL(9,F1060:F1089)</f>
        <v>0</v>
      </c>
      <c r="G1059" s="109">
        <f t="shared" si="508"/>
        <v>0</v>
      </c>
      <c r="H1059" s="109">
        <f t="shared" si="508"/>
        <v>0</v>
      </c>
      <c r="I1059" s="109">
        <f t="shared" si="508"/>
        <v>0</v>
      </c>
      <c r="J1059" s="109">
        <f t="shared" si="508"/>
        <v>0</v>
      </c>
      <c r="K1059" s="109">
        <f t="shared" si="508"/>
        <v>0</v>
      </c>
      <c r="L1059" s="109">
        <f t="shared" si="508"/>
        <v>0</v>
      </c>
      <c r="M1059" s="109">
        <f t="shared" si="508"/>
        <v>0</v>
      </c>
      <c r="N1059" s="109">
        <f t="shared" si="508"/>
        <v>0</v>
      </c>
      <c r="O1059" s="109">
        <f t="shared" si="508"/>
        <v>0</v>
      </c>
      <c r="P1059" s="109">
        <f t="shared" si="508"/>
        <v>0</v>
      </c>
      <c r="Q1059" s="109">
        <f t="shared" si="508"/>
        <v>0</v>
      </c>
      <c r="R1059" s="109">
        <f t="shared" si="508"/>
        <v>0</v>
      </c>
      <c r="S1059" s="109">
        <f t="shared" si="508"/>
        <v>0</v>
      </c>
      <c r="T1059" s="109">
        <f t="shared" si="508"/>
        <v>0</v>
      </c>
      <c r="U1059" s="109">
        <f t="shared" si="508"/>
        <v>0</v>
      </c>
      <c r="V1059" s="109">
        <f>SUBTOTAL(9,V1060:V1089)</f>
        <v>0</v>
      </c>
      <c r="W1059" s="112">
        <f t="shared" ref="W1059:W1089" si="509">E1059-I1059-M1059-Q1059-U1059</f>
        <v>0</v>
      </c>
      <c r="X1059" s="179">
        <f t="shared" ref="X1059:X1089" si="510">IF(E1059&lt;&gt;0,V1059/E1059,0)</f>
        <v>0</v>
      </c>
    </row>
    <row r="1060" spans="1:24" s="8" customFormat="1" hidden="1">
      <c r="A1060" s="17">
        <f t="shared" si="507"/>
        <v>3</v>
      </c>
      <c r="B1060" s="27" t="s">
        <v>171</v>
      </c>
      <c r="C1060" s="75" t="s">
        <v>113</v>
      </c>
      <c r="D1060" s="82"/>
      <c r="E1060" s="109">
        <f>SUBTOTAL(9,E1061:E1080)</f>
        <v>0</v>
      </c>
      <c r="F1060" s="109">
        <f t="shared" ref="F1060:U1060" si="511">SUBTOTAL(9,F1061:F1080)</f>
        <v>0</v>
      </c>
      <c r="G1060" s="109">
        <f t="shared" si="511"/>
        <v>0</v>
      </c>
      <c r="H1060" s="109">
        <f t="shared" si="511"/>
        <v>0</v>
      </c>
      <c r="I1060" s="109">
        <f t="shared" si="511"/>
        <v>0</v>
      </c>
      <c r="J1060" s="109">
        <f t="shared" si="511"/>
        <v>0</v>
      </c>
      <c r="K1060" s="109">
        <f t="shared" si="511"/>
        <v>0</v>
      </c>
      <c r="L1060" s="109">
        <f t="shared" si="511"/>
        <v>0</v>
      </c>
      <c r="M1060" s="109">
        <f t="shared" si="511"/>
        <v>0</v>
      </c>
      <c r="N1060" s="109">
        <f t="shared" si="511"/>
        <v>0</v>
      </c>
      <c r="O1060" s="109">
        <f t="shared" si="511"/>
        <v>0</v>
      </c>
      <c r="P1060" s="109">
        <f t="shared" si="511"/>
        <v>0</v>
      </c>
      <c r="Q1060" s="109">
        <f t="shared" si="511"/>
        <v>0</v>
      </c>
      <c r="R1060" s="109">
        <f t="shared" si="511"/>
        <v>0</v>
      </c>
      <c r="S1060" s="109">
        <f t="shared" si="511"/>
        <v>0</v>
      </c>
      <c r="T1060" s="109">
        <f t="shared" si="511"/>
        <v>0</v>
      </c>
      <c r="U1060" s="109">
        <f t="shared" si="511"/>
        <v>0</v>
      </c>
      <c r="V1060" s="109">
        <f>SUBTOTAL(9,V1061:V1080)</f>
        <v>0</v>
      </c>
      <c r="W1060" s="112">
        <f t="shared" si="509"/>
        <v>0</v>
      </c>
      <c r="X1060" s="179">
        <f t="shared" si="510"/>
        <v>0</v>
      </c>
    </row>
    <row r="1061" spans="1:24" s="8" customFormat="1" hidden="1">
      <c r="A1061" s="17">
        <f t="shared" si="507"/>
        <v>3</v>
      </c>
      <c r="B1061" s="28"/>
      <c r="C1061" s="74" t="s">
        <v>395</v>
      </c>
      <c r="D1061" s="82"/>
      <c r="E1061" s="109">
        <f>SUBTOTAL(9,E1062:E1071)</f>
        <v>0</v>
      </c>
      <c r="F1061" s="109">
        <f t="shared" ref="F1061:U1061" si="512">SUBTOTAL(9,F1062:F1071)</f>
        <v>0</v>
      </c>
      <c r="G1061" s="109">
        <f t="shared" si="512"/>
        <v>0</v>
      </c>
      <c r="H1061" s="109">
        <f t="shared" si="512"/>
        <v>0</v>
      </c>
      <c r="I1061" s="109">
        <f t="shared" si="512"/>
        <v>0</v>
      </c>
      <c r="J1061" s="109">
        <f t="shared" si="512"/>
        <v>0</v>
      </c>
      <c r="K1061" s="109">
        <f t="shared" si="512"/>
        <v>0</v>
      </c>
      <c r="L1061" s="109">
        <f t="shared" si="512"/>
        <v>0</v>
      </c>
      <c r="M1061" s="109">
        <f t="shared" si="512"/>
        <v>0</v>
      </c>
      <c r="N1061" s="109">
        <f t="shared" si="512"/>
        <v>0</v>
      </c>
      <c r="O1061" s="109">
        <f t="shared" si="512"/>
        <v>0</v>
      </c>
      <c r="P1061" s="109">
        <f t="shared" si="512"/>
        <v>0</v>
      </c>
      <c r="Q1061" s="109">
        <f t="shared" si="512"/>
        <v>0</v>
      </c>
      <c r="R1061" s="109">
        <f t="shared" si="512"/>
        <v>0</v>
      </c>
      <c r="S1061" s="109">
        <f t="shared" si="512"/>
        <v>0</v>
      </c>
      <c r="T1061" s="109">
        <f t="shared" si="512"/>
        <v>0</v>
      </c>
      <c r="U1061" s="109">
        <f t="shared" si="512"/>
        <v>0</v>
      </c>
      <c r="V1061" s="109">
        <f>SUBTOTAL(9,V1062:V1071)</f>
        <v>0</v>
      </c>
      <c r="W1061" s="112">
        <f t="shared" si="509"/>
        <v>0</v>
      </c>
      <c r="X1061" s="179">
        <f t="shared" si="510"/>
        <v>0</v>
      </c>
    </row>
    <row r="1062" spans="1:24" s="8" customFormat="1" ht="25.5" hidden="1">
      <c r="A1062" s="17">
        <f t="shared" si="507"/>
        <v>3</v>
      </c>
      <c r="B1062" s="67"/>
      <c r="C1062" s="80" t="s">
        <v>142</v>
      </c>
      <c r="D1062" s="58" t="s">
        <v>3</v>
      </c>
      <c r="E1062" s="109">
        <f>SUBTOTAL(9,E1063:E1064)</f>
        <v>0</v>
      </c>
      <c r="F1062" s="109">
        <f t="shared" ref="F1062:U1062" si="513">SUBTOTAL(9,F1063:F1064)</f>
        <v>0</v>
      </c>
      <c r="G1062" s="109">
        <f t="shared" si="513"/>
        <v>0</v>
      </c>
      <c r="H1062" s="109">
        <f t="shared" si="513"/>
        <v>0</v>
      </c>
      <c r="I1062" s="109">
        <f t="shared" si="513"/>
        <v>0</v>
      </c>
      <c r="J1062" s="109">
        <f t="shared" si="513"/>
        <v>0</v>
      </c>
      <c r="K1062" s="109">
        <f t="shared" si="513"/>
        <v>0</v>
      </c>
      <c r="L1062" s="109">
        <f t="shared" si="513"/>
        <v>0</v>
      </c>
      <c r="M1062" s="109">
        <f t="shared" si="513"/>
        <v>0</v>
      </c>
      <c r="N1062" s="109">
        <f t="shared" si="513"/>
        <v>0</v>
      </c>
      <c r="O1062" s="109">
        <f t="shared" si="513"/>
        <v>0</v>
      </c>
      <c r="P1062" s="109">
        <f t="shared" si="513"/>
        <v>0</v>
      </c>
      <c r="Q1062" s="109">
        <f t="shared" si="513"/>
        <v>0</v>
      </c>
      <c r="R1062" s="109">
        <f t="shared" si="513"/>
        <v>0</v>
      </c>
      <c r="S1062" s="109">
        <f t="shared" si="513"/>
        <v>0</v>
      </c>
      <c r="T1062" s="109">
        <f t="shared" si="513"/>
        <v>0</v>
      </c>
      <c r="U1062" s="109">
        <f t="shared" si="513"/>
        <v>0</v>
      </c>
      <c r="V1062" s="109">
        <f>SUBTOTAL(9,V1063:V1064)</f>
        <v>0</v>
      </c>
      <c r="W1062" s="112">
        <f t="shared" si="509"/>
        <v>0</v>
      </c>
      <c r="X1062" s="179">
        <f t="shared" si="510"/>
        <v>0</v>
      </c>
    </row>
    <row r="1063" spans="1:24" s="8" customFormat="1" ht="25.5" hidden="1">
      <c r="A1063" s="17">
        <f t="shared" si="507"/>
        <v>3</v>
      </c>
      <c r="B1063" s="67"/>
      <c r="C1063" s="134" t="s">
        <v>237</v>
      </c>
      <c r="D1063" s="58" t="s">
        <v>235</v>
      </c>
      <c r="E1063" s="110"/>
      <c r="F1063" s="110"/>
      <c r="G1063" s="110"/>
      <c r="H1063" s="110"/>
      <c r="I1063" s="111">
        <f>SUM(F1063:H1063)</f>
        <v>0</v>
      </c>
      <c r="J1063" s="110"/>
      <c r="K1063" s="110"/>
      <c r="L1063" s="110"/>
      <c r="M1063" s="111">
        <f>SUM(J1063:L1063)</f>
        <v>0</v>
      </c>
      <c r="N1063" s="110"/>
      <c r="O1063" s="110"/>
      <c r="P1063" s="110"/>
      <c r="Q1063" s="111">
        <f>SUM(N1063:P1063)</f>
        <v>0</v>
      </c>
      <c r="R1063" s="110"/>
      <c r="S1063" s="110"/>
      <c r="T1063" s="110"/>
      <c r="U1063" s="111">
        <f>SUM(R1063:T1063)</f>
        <v>0</v>
      </c>
      <c r="V1063" s="111">
        <f>I1063+M1063+Q1063+U1063</f>
        <v>0</v>
      </c>
      <c r="W1063" s="111">
        <f t="shared" si="509"/>
        <v>0</v>
      </c>
      <c r="X1063" s="179">
        <f t="shared" si="510"/>
        <v>0</v>
      </c>
    </row>
    <row r="1064" spans="1:24" s="8" customFormat="1" ht="25.5" hidden="1">
      <c r="A1064" s="17">
        <f t="shared" si="507"/>
        <v>3</v>
      </c>
      <c r="B1064" s="67"/>
      <c r="C1064" s="134" t="s">
        <v>238</v>
      </c>
      <c r="D1064" s="58" t="s">
        <v>236</v>
      </c>
      <c r="E1064" s="110"/>
      <c r="F1064" s="110"/>
      <c r="G1064" s="110"/>
      <c r="H1064" s="110"/>
      <c r="I1064" s="111">
        <f>SUM(F1064:H1064)</f>
        <v>0</v>
      </c>
      <c r="J1064" s="110"/>
      <c r="K1064" s="110"/>
      <c r="L1064" s="110"/>
      <c r="M1064" s="111">
        <f>SUM(J1064:L1064)</f>
        <v>0</v>
      </c>
      <c r="N1064" s="110"/>
      <c r="O1064" s="110"/>
      <c r="P1064" s="110"/>
      <c r="Q1064" s="111">
        <f>SUM(N1064:P1064)</f>
        <v>0</v>
      </c>
      <c r="R1064" s="110"/>
      <c r="S1064" s="110"/>
      <c r="T1064" s="110"/>
      <c r="U1064" s="111">
        <f>SUM(R1064:T1064)</f>
        <v>0</v>
      </c>
      <c r="V1064" s="111">
        <f>I1064+M1064+Q1064+U1064</f>
        <v>0</v>
      </c>
      <c r="W1064" s="111">
        <f t="shared" si="509"/>
        <v>0</v>
      </c>
      <c r="X1064" s="179">
        <f t="shared" si="510"/>
        <v>0</v>
      </c>
    </row>
    <row r="1065" spans="1:24" s="8" customFormat="1" hidden="1">
      <c r="A1065" s="17">
        <f t="shared" si="507"/>
        <v>3</v>
      </c>
      <c r="B1065" s="68"/>
      <c r="C1065" s="135" t="s">
        <v>141</v>
      </c>
      <c r="D1065" s="59" t="s">
        <v>4</v>
      </c>
      <c r="E1065" s="110"/>
      <c r="F1065" s="110"/>
      <c r="G1065" s="110"/>
      <c r="H1065" s="110"/>
      <c r="I1065" s="111">
        <f>SUM(F1065:H1065)</f>
        <v>0</v>
      </c>
      <c r="J1065" s="110"/>
      <c r="K1065" s="110"/>
      <c r="L1065" s="110"/>
      <c r="M1065" s="111">
        <f>SUM(J1065:L1065)</f>
        <v>0</v>
      </c>
      <c r="N1065" s="110"/>
      <c r="O1065" s="110"/>
      <c r="P1065" s="110"/>
      <c r="Q1065" s="111">
        <f>SUM(N1065:P1065)</f>
        <v>0</v>
      </c>
      <c r="R1065" s="110"/>
      <c r="S1065" s="110"/>
      <c r="T1065" s="110"/>
      <c r="U1065" s="111">
        <f>SUM(R1065:T1065)</f>
        <v>0</v>
      </c>
      <c r="V1065" s="111">
        <f>I1065+M1065+Q1065+U1065</f>
        <v>0</v>
      </c>
      <c r="W1065" s="111">
        <f t="shared" si="509"/>
        <v>0</v>
      </c>
      <c r="X1065" s="179">
        <f t="shared" si="510"/>
        <v>0</v>
      </c>
    </row>
    <row r="1066" spans="1:24" s="8" customFormat="1" hidden="1">
      <c r="A1066" s="17">
        <f t="shared" si="507"/>
        <v>3</v>
      </c>
      <c r="B1066" s="68"/>
      <c r="C1066" s="80" t="s">
        <v>226</v>
      </c>
      <c r="D1066" s="83" t="s">
        <v>227</v>
      </c>
      <c r="E1066" s="109">
        <f>SUBTOTAL(9,E1067:E1070)</f>
        <v>0</v>
      </c>
      <c r="F1066" s="109">
        <f t="shared" ref="F1066:U1066" si="514">SUBTOTAL(9,F1067:F1070)</f>
        <v>0</v>
      </c>
      <c r="G1066" s="109">
        <f t="shared" si="514"/>
        <v>0</v>
      </c>
      <c r="H1066" s="109">
        <f t="shared" si="514"/>
        <v>0</v>
      </c>
      <c r="I1066" s="109">
        <f t="shared" si="514"/>
        <v>0</v>
      </c>
      <c r="J1066" s="109">
        <f t="shared" si="514"/>
        <v>0</v>
      </c>
      <c r="K1066" s="109">
        <f t="shared" si="514"/>
        <v>0</v>
      </c>
      <c r="L1066" s="109">
        <f t="shared" si="514"/>
        <v>0</v>
      </c>
      <c r="M1066" s="109">
        <f t="shared" si="514"/>
        <v>0</v>
      </c>
      <c r="N1066" s="109">
        <f t="shared" si="514"/>
        <v>0</v>
      </c>
      <c r="O1066" s="109">
        <f t="shared" si="514"/>
        <v>0</v>
      </c>
      <c r="P1066" s="109">
        <f t="shared" si="514"/>
        <v>0</v>
      </c>
      <c r="Q1066" s="109">
        <f t="shared" si="514"/>
        <v>0</v>
      </c>
      <c r="R1066" s="109">
        <f t="shared" si="514"/>
        <v>0</v>
      </c>
      <c r="S1066" s="109">
        <f t="shared" si="514"/>
        <v>0</v>
      </c>
      <c r="T1066" s="109">
        <f t="shared" si="514"/>
        <v>0</v>
      </c>
      <c r="U1066" s="109">
        <f t="shared" si="514"/>
        <v>0</v>
      </c>
      <c r="V1066" s="109">
        <f>SUBTOTAL(9,V1067:V1070)</f>
        <v>0</v>
      </c>
      <c r="W1066" s="112">
        <f t="shared" si="509"/>
        <v>0</v>
      </c>
      <c r="X1066" s="179">
        <f t="shared" si="510"/>
        <v>0</v>
      </c>
    </row>
    <row r="1067" spans="1:24" s="8" customFormat="1" ht="25.5" hidden="1">
      <c r="A1067" s="17">
        <f t="shared" si="507"/>
        <v>3</v>
      </c>
      <c r="B1067" s="68"/>
      <c r="C1067" s="136" t="s">
        <v>140</v>
      </c>
      <c r="D1067" s="83" t="s">
        <v>131</v>
      </c>
      <c r="E1067" s="110"/>
      <c r="F1067" s="110"/>
      <c r="G1067" s="110"/>
      <c r="H1067" s="110"/>
      <c r="I1067" s="111">
        <f t="shared" ref="I1067:I1080" si="515">SUM(F1067:H1067)</f>
        <v>0</v>
      </c>
      <c r="J1067" s="110"/>
      <c r="K1067" s="110"/>
      <c r="L1067" s="110"/>
      <c r="M1067" s="111">
        <f t="shared" ref="M1067:M1080" si="516">SUM(J1067:L1067)</f>
        <v>0</v>
      </c>
      <c r="N1067" s="110"/>
      <c r="O1067" s="110"/>
      <c r="P1067" s="110"/>
      <c r="Q1067" s="111">
        <f t="shared" ref="Q1067:Q1080" si="517">SUM(N1067:P1067)</f>
        <v>0</v>
      </c>
      <c r="R1067" s="110"/>
      <c r="S1067" s="110"/>
      <c r="T1067" s="110"/>
      <c r="U1067" s="111">
        <f t="shared" ref="U1067:U1080" si="518">SUM(R1067:T1067)</f>
        <v>0</v>
      </c>
      <c r="V1067" s="111">
        <f t="shared" ref="V1067:V1075" si="519">I1067+M1067+Q1067+U1067</f>
        <v>0</v>
      </c>
      <c r="W1067" s="111">
        <f t="shared" si="509"/>
        <v>0</v>
      </c>
      <c r="X1067" s="179">
        <f t="shared" si="510"/>
        <v>0</v>
      </c>
    </row>
    <row r="1068" spans="1:24" s="8" customFormat="1" hidden="1">
      <c r="A1068" s="17">
        <f t="shared" si="507"/>
        <v>3</v>
      </c>
      <c r="B1068" s="68"/>
      <c r="C1068" s="134" t="s">
        <v>137</v>
      </c>
      <c r="D1068" s="83" t="s">
        <v>133</v>
      </c>
      <c r="E1068" s="110"/>
      <c r="F1068" s="110"/>
      <c r="G1068" s="110"/>
      <c r="H1068" s="110"/>
      <c r="I1068" s="111">
        <f t="shared" si="515"/>
        <v>0</v>
      </c>
      <c r="J1068" s="110"/>
      <c r="K1068" s="110"/>
      <c r="L1068" s="110"/>
      <c r="M1068" s="111">
        <f t="shared" si="516"/>
        <v>0</v>
      </c>
      <c r="N1068" s="110"/>
      <c r="O1068" s="110"/>
      <c r="P1068" s="110"/>
      <c r="Q1068" s="111">
        <f t="shared" si="517"/>
        <v>0</v>
      </c>
      <c r="R1068" s="110"/>
      <c r="S1068" s="110"/>
      <c r="T1068" s="110"/>
      <c r="U1068" s="111">
        <f t="shared" si="518"/>
        <v>0</v>
      </c>
      <c r="V1068" s="111">
        <f t="shared" si="519"/>
        <v>0</v>
      </c>
      <c r="W1068" s="111">
        <f t="shared" si="509"/>
        <v>0</v>
      </c>
      <c r="X1068" s="179">
        <f t="shared" si="510"/>
        <v>0</v>
      </c>
    </row>
    <row r="1069" spans="1:24" s="8" customFormat="1" ht="25.5" hidden="1">
      <c r="A1069" s="17">
        <f t="shared" si="507"/>
        <v>3</v>
      </c>
      <c r="B1069" s="68"/>
      <c r="C1069" s="134" t="s">
        <v>665</v>
      </c>
      <c r="D1069" s="83" t="s">
        <v>134</v>
      </c>
      <c r="E1069" s="110"/>
      <c r="F1069" s="110"/>
      <c r="G1069" s="110"/>
      <c r="H1069" s="110"/>
      <c r="I1069" s="111">
        <f t="shared" si="515"/>
        <v>0</v>
      </c>
      <c r="J1069" s="110"/>
      <c r="K1069" s="110"/>
      <c r="L1069" s="110"/>
      <c r="M1069" s="111">
        <f t="shared" si="516"/>
        <v>0</v>
      </c>
      <c r="N1069" s="110"/>
      <c r="O1069" s="110"/>
      <c r="P1069" s="110"/>
      <c r="Q1069" s="111">
        <f t="shared" si="517"/>
        <v>0</v>
      </c>
      <c r="R1069" s="110"/>
      <c r="S1069" s="110"/>
      <c r="T1069" s="110"/>
      <c r="U1069" s="111">
        <f t="shared" si="518"/>
        <v>0</v>
      </c>
      <c r="V1069" s="111">
        <f t="shared" si="519"/>
        <v>0</v>
      </c>
      <c r="W1069" s="111">
        <f t="shared" si="509"/>
        <v>0</v>
      </c>
      <c r="X1069" s="179">
        <f t="shared" si="510"/>
        <v>0</v>
      </c>
    </row>
    <row r="1070" spans="1:24" s="8" customFormat="1" ht="25.5" hidden="1">
      <c r="A1070" s="17">
        <f t="shared" si="507"/>
        <v>3</v>
      </c>
      <c r="B1070" s="68"/>
      <c r="C1070" s="134" t="s">
        <v>138</v>
      </c>
      <c r="D1070" s="83" t="s">
        <v>135</v>
      </c>
      <c r="E1070" s="110"/>
      <c r="F1070" s="110"/>
      <c r="G1070" s="110"/>
      <c r="H1070" s="110"/>
      <c r="I1070" s="111">
        <f t="shared" si="515"/>
        <v>0</v>
      </c>
      <c r="J1070" s="110"/>
      <c r="K1070" s="110"/>
      <c r="L1070" s="110"/>
      <c r="M1070" s="111">
        <f t="shared" si="516"/>
        <v>0</v>
      </c>
      <c r="N1070" s="110"/>
      <c r="O1070" s="110"/>
      <c r="P1070" s="110"/>
      <c r="Q1070" s="111">
        <f t="shared" si="517"/>
        <v>0</v>
      </c>
      <c r="R1070" s="110"/>
      <c r="S1070" s="110"/>
      <c r="T1070" s="110"/>
      <c r="U1070" s="111">
        <f t="shared" si="518"/>
        <v>0</v>
      </c>
      <c r="V1070" s="111">
        <f t="shared" si="519"/>
        <v>0</v>
      </c>
      <c r="W1070" s="111">
        <f t="shared" si="509"/>
        <v>0</v>
      </c>
      <c r="X1070" s="179">
        <f t="shared" si="510"/>
        <v>0</v>
      </c>
    </row>
    <row r="1071" spans="1:24" s="8" customFormat="1" hidden="1">
      <c r="A1071" s="17">
        <f t="shared" si="507"/>
        <v>3</v>
      </c>
      <c r="B1071" s="68"/>
      <c r="C1071" s="79" t="s">
        <v>139</v>
      </c>
      <c r="D1071" s="83" t="s">
        <v>6</v>
      </c>
      <c r="E1071" s="110"/>
      <c r="F1071" s="110"/>
      <c r="G1071" s="110"/>
      <c r="H1071" s="110"/>
      <c r="I1071" s="111">
        <f t="shared" si="515"/>
        <v>0</v>
      </c>
      <c r="J1071" s="110"/>
      <c r="K1071" s="110"/>
      <c r="L1071" s="110"/>
      <c r="M1071" s="111">
        <f t="shared" si="516"/>
        <v>0</v>
      </c>
      <c r="N1071" s="110"/>
      <c r="O1071" s="110"/>
      <c r="P1071" s="110"/>
      <c r="Q1071" s="111">
        <f t="shared" si="517"/>
        <v>0</v>
      </c>
      <c r="R1071" s="110"/>
      <c r="S1071" s="110"/>
      <c r="T1071" s="110"/>
      <c r="U1071" s="111">
        <f t="shared" si="518"/>
        <v>0</v>
      </c>
      <c r="V1071" s="111">
        <f t="shared" si="519"/>
        <v>0</v>
      </c>
      <c r="W1071" s="111">
        <f t="shared" si="509"/>
        <v>0</v>
      </c>
      <c r="X1071" s="179">
        <f t="shared" si="510"/>
        <v>0</v>
      </c>
    </row>
    <row r="1072" spans="1:24" s="8" customFormat="1" hidden="1">
      <c r="A1072" s="17">
        <f t="shared" si="507"/>
        <v>3</v>
      </c>
      <c r="B1072" s="68"/>
      <c r="C1072" s="86" t="s">
        <v>95</v>
      </c>
      <c r="D1072" s="59" t="s">
        <v>7</v>
      </c>
      <c r="E1072" s="110"/>
      <c r="F1072" s="110"/>
      <c r="G1072" s="110"/>
      <c r="H1072" s="110"/>
      <c r="I1072" s="111">
        <f t="shared" si="515"/>
        <v>0</v>
      </c>
      <c r="J1072" s="110"/>
      <c r="K1072" s="110"/>
      <c r="L1072" s="110"/>
      <c r="M1072" s="111">
        <f t="shared" si="516"/>
        <v>0</v>
      </c>
      <c r="N1072" s="110"/>
      <c r="O1072" s="110"/>
      <c r="P1072" s="110"/>
      <c r="Q1072" s="111">
        <f t="shared" si="517"/>
        <v>0</v>
      </c>
      <c r="R1072" s="110"/>
      <c r="S1072" s="110"/>
      <c r="T1072" s="110"/>
      <c r="U1072" s="111">
        <f t="shared" si="518"/>
        <v>0</v>
      </c>
      <c r="V1072" s="111">
        <f t="shared" si="519"/>
        <v>0</v>
      </c>
      <c r="W1072" s="111">
        <f t="shared" si="509"/>
        <v>0</v>
      </c>
      <c r="X1072" s="179">
        <f t="shared" si="510"/>
        <v>0</v>
      </c>
    </row>
    <row r="1073" spans="1:24" s="8" customFormat="1" hidden="1">
      <c r="A1073" s="17">
        <f t="shared" si="507"/>
        <v>3</v>
      </c>
      <c r="B1073" s="68"/>
      <c r="C1073" s="86" t="s">
        <v>278</v>
      </c>
      <c r="D1073" s="59" t="s">
        <v>12</v>
      </c>
      <c r="E1073" s="110"/>
      <c r="F1073" s="110"/>
      <c r="G1073" s="110"/>
      <c r="H1073" s="110"/>
      <c r="I1073" s="111">
        <f t="shared" si="515"/>
        <v>0</v>
      </c>
      <c r="J1073" s="110"/>
      <c r="K1073" s="110"/>
      <c r="L1073" s="110"/>
      <c r="M1073" s="111">
        <f t="shared" si="516"/>
        <v>0</v>
      </c>
      <c r="N1073" s="110"/>
      <c r="O1073" s="110"/>
      <c r="P1073" s="110"/>
      <c r="Q1073" s="111">
        <f t="shared" si="517"/>
        <v>0</v>
      </c>
      <c r="R1073" s="110"/>
      <c r="S1073" s="110"/>
      <c r="T1073" s="110"/>
      <c r="U1073" s="111">
        <f t="shared" si="518"/>
        <v>0</v>
      </c>
      <c r="V1073" s="111">
        <f t="shared" si="519"/>
        <v>0</v>
      </c>
      <c r="W1073" s="111">
        <f t="shared" si="509"/>
        <v>0</v>
      </c>
      <c r="X1073" s="179">
        <f t="shared" si="510"/>
        <v>0</v>
      </c>
    </row>
    <row r="1074" spans="1:24" s="8" customFormat="1" hidden="1">
      <c r="A1074" s="17">
        <f t="shared" si="507"/>
        <v>3</v>
      </c>
      <c r="B1074" s="69"/>
      <c r="C1074" s="73" t="s">
        <v>116</v>
      </c>
      <c r="D1074" s="71" t="s">
        <v>22</v>
      </c>
      <c r="E1074" s="110"/>
      <c r="F1074" s="110"/>
      <c r="G1074" s="110"/>
      <c r="H1074" s="110"/>
      <c r="I1074" s="111">
        <f t="shared" si="515"/>
        <v>0</v>
      </c>
      <c r="J1074" s="110"/>
      <c r="K1074" s="110"/>
      <c r="L1074" s="110"/>
      <c r="M1074" s="111">
        <f t="shared" si="516"/>
        <v>0</v>
      </c>
      <c r="N1074" s="110"/>
      <c r="O1074" s="110"/>
      <c r="P1074" s="110"/>
      <c r="Q1074" s="111">
        <f t="shared" si="517"/>
        <v>0</v>
      </c>
      <c r="R1074" s="110"/>
      <c r="S1074" s="110"/>
      <c r="T1074" s="110"/>
      <c r="U1074" s="111">
        <f t="shared" si="518"/>
        <v>0</v>
      </c>
      <c r="V1074" s="111">
        <f t="shared" si="519"/>
        <v>0</v>
      </c>
      <c r="W1074" s="111">
        <f t="shared" si="509"/>
        <v>0</v>
      </c>
      <c r="X1074" s="179">
        <f t="shared" si="510"/>
        <v>0</v>
      </c>
    </row>
    <row r="1075" spans="1:24" s="8" customFormat="1" hidden="1">
      <c r="A1075" s="17">
        <f t="shared" si="507"/>
        <v>3</v>
      </c>
      <c r="B1075" s="69"/>
      <c r="C1075" s="73" t="s">
        <v>97</v>
      </c>
      <c r="D1075" s="70" t="s">
        <v>24</v>
      </c>
      <c r="E1075" s="110"/>
      <c r="F1075" s="110"/>
      <c r="G1075" s="110"/>
      <c r="H1075" s="110"/>
      <c r="I1075" s="111">
        <f t="shared" si="515"/>
        <v>0</v>
      </c>
      <c r="J1075" s="110"/>
      <c r="K1075" s="110"/>
      <c r="L1075" s="110"/>
      <c r="M1075" s="111">
        <f t="shared" si="516"/>
        <v>0</v>
      </c>
      <c r="N1075" s="110"/>
      <c r="O1075" s="110"/>
      <c r="P1075" s="110"/>
      <c r="Q1075" s="111">
        <f t="shared" si="517"/>
        <v>0</v>
      </c>
      <c r="R1075" s="110"/>
      <c r="S1075" s="110"/>
      <c r="T1075" s="110"/>
      <c r="U1075" s="111">
        <f t="shared" si="518"/>
        <v>0</v>
      </c>
      <c r="V1075" s="111">
        <f t="shared" si="519"/>
        <v>0</v>
      </c>
      <c r="W1075" s="111">
        <f t="shared" si="509"/>
        <v>0</v>
      </c>
      <c r="X1075" s="179">
        <f t="shared" si="510"/>
        <v>0</v>
      </c>
    </row>
    <row r="1076" spans="1:24" s="8" customFormat="1" hidden="1">
      <c r="A1076" s="17">
        <f t="shared" si="507"/>
        <v>3</v>
      </c>
      <c r="B1076" s="28"/>
      <c r="C1076" s="74" t="s">
        <v>405</v>
      </c>
      <c r="D1076" s="82"/>
      <c r="E1076" s="109">
        <f>SUBTOTAL(9,E1077:E1079)</f>
        <v>0</v>
      </c>
      <c r="F1076" s="109">
        <f t="shared" ref="F1076:U1076" si="520">SUBTOTAL(9,F1077:F1079)</f>
        <v>0</v>
      </c>
      <c r="G1076" s="109">
        <f t="shared" si="520"/>
        <v>0</v>
      </c>
      <c r="H1076" s="109">
        <f t="shared" si="520"/>
        <v>0</v>
      </c>
      <c r="I1076" s="109">
        <f t="shared" si="520"/>
        <v>0</v>
      </c>
      <c r="J1076" s="109">
        <f t="shared" si="520"/>
        <v>0</v>
      </c>
      <c r="K1076" s="109">
        <f t="shared" si="520"/>
        <v>0</v>
      </c>
      <c r="L1076" s="109">
        <f t="shared" si="520"/>
        <v>0</v>
      </c>
      <c r="M1076" s="109">
        <f t="shared" si="520"/>
        <v>0</v>
      </c>
      <c r="N1076" s="109">
        <f t="shared" si="520"/>
        <v>0</v>
      </c>
      <c r="O1076" s="109">
        <f t="shared" si="520"/>
        <v>0</v>
      </c>
      <c r="P1076" s="109">
        <f t="shared" si="520"/>
        <v>0</v>
      </c>
      <c r="Q1076" s="109">
        <f t="shared" si="520"/>
        <v>0</v>
      </c>
      <c r="R1076" s="109">
        <f t="shared" si="520"/>
        <v>0</v>
      </c>
      <c r="S1076" s="109">
        <f t="shared" si="520"/>
        <v>0</v>
      </c>
      <c r="T1076" s="109">
        <f t="shared" si="520"/>
        <v>0</v>
      </c>
      <c r="U1076" s="109">
        <f t="shared" si="520"/>
        <v>0</v>
      </c>
      <c r="V1076" s="109">
        <f>SUBTOTAL(9,V1077:V1079)</f>
        <v>0</v>
      </c>
      <c r="W1076" s="112">
        <f t="shared" si="509"/>
        <v>0</v>
      </c>
      <c r="X1076" s="179">
        <f t="shared" si="510"/>
        <v>0</v>
      </c>
    </row>
    <row r="1077" spans="1:24" s="8" customFormat="1" hidden="1">
      <c r="A1077" s="17">
        <f t="shared" si="507"/>
        <v>3</v>
      </c>
      <c r="B1077" s="69"/>
      <c r="C1077" s="102" t="s">
        <v>406</v>
      </c>
      <c r="D1077" s="70" t="s">
        <v>118</v>
      </c>
      <c r="E1077" s="110"/>
      <c r="F1077" s="110"/>
      <c r="G1077" s="110"/>
      <c r="H1077" s="110"/>
      <c r="I1077" s="111">
        <f t="shared" si="515"/>
        <v>0</v>
      </c>
      <c r="J1077" s="110"/>
      <c r="K1077" s="110"/>
      <c r="L1077" s="110"/>
      <c r="M1077" s="111">
        <f t="shared" si="516"/>
        <v>0</v>
      </c>
      <c r="N1077" s="110"/>
      <c r="O1077" s="110"/>
      <c r="P1077" s="110"/>
      <c r="Q1077" s="111">
        <f t="shared" si="517"/>
        <v>0</v>
      </c>
      <c r="R1077" s="110"/>
      <c r="S1077" s="110"/>
      <c r="T1077" s="110"/>
      <c r="U1077" s="111">
        <f t="shared" si="518"/>
        <v>0</v>
      </c>
      <c r="V1077" s="111">
        <f>I1077+M1077+Q1077+U1077</f>
        <v>0</v>
      </c>
      <c r="W1077" s="111">
        <f t="shared" si="509"/>
        <v>0</v>
      </c>
      <c r="X1077" s="179">
        <f t="shared" si="510"/>
        <v>0</v>
      </c>
    </row>
    <row r="1078" spans="1:24" s="8" customFormat="1" hidden="1">
      <c r="A1078" s="17">
        <f t="shared" si="507"/>
        <v>3</v>
      </c>
      <c r="B1078" s="69"/>
      <c r="C1078" s="188" t="s">
        <v>428</v>
      </c>
      <c r="D1078" s="189" t="s">
        <v>429</v>
      </c>
      <c r="E1078" s="110"/>
      <c r="F1078" s="110"/>
      <c r="G1078" s="110"/>
      <c r="H1078" s="110"/>
      <c r="I1078" s="111">
        <f t="shared" si="515"/>
        <v>0</v>
      </c>
      <c r="J1078" s="110"/>
      <c r="K1078" s="110"/>
      <c r="L1078" s="110"/>
      <c r="M1078" s="111">
        <f t="shared" si="516"/>
        <v>0</v>
      </c>
      <c r="N1078" s="110"/>
      <c r="O1078" s="110"/>
      <c r="P1078" s="110"/>
      <c r="Q1078" s="111">
        <f t="shared" si="517"/>
        <v>0</v>
      </c>
      <c r="R1078" s="110"/>
      <c r="S1078" s="110"/>
      <c r="T1078" s="110"/>
      <c r="U1078" s="111">
        <f t="shared" si="518"/>
        <v>0</v>
      </c>
      <c r="V1078" s="111">
        <f>I1078+M1078+Q1078+U1078</f>
        <v>0</v>
      </c>
      <c r="W1078" s="111">
        <f t="shared" si="509"/>
        <v>0</v>
      </c>
      <c r="X1078" s="179">
        <f t="shared" si="510"/>
        <v>0</v>
      </c>
    </row>
    <row r="1079" spans="1:24" s="8" customFormat="1" ht="25.5" hidden="1">
      <c r="A1079" s="17">
        <f t="shared" si="507"/>
        <v>3</v>
      </c>
      <c r="B1079" s="69"/>
      <c r="C1079" s="102" t="s">
        <v>427</v>
      </c>
      <c r="D1079" s="71" t="s">
        <v>26</v>
      </c>
      <c r="E1079" s="110"/>
      <c r="F1079" s="110"/>
      <c r="G1079" s="110"/>
      <c r="H1079" s="110"/>
      <c r="I1079" s="111">
        <f t="shared" si="515"/>
        <v>0</v>
      </c>
      <c r="J1079" s="110"/>
      <c r="K1079" s="110"/>
      <c r="L1079" s="110"/>
      <c r="M1079" s="111">
        <f t="shared" si="516"/>
        <v>0</v>
      </c>
      <c r="N1079" s="110"/>
      <c r="O1079" s="110"/>
      <c r="P1079" s="110"/>
      <c r="Q1079" s="111">
        <f t="shared" si="517"/>
        <v>0</v>
      </c>
      <c r="R1079" s="110"/>
      <c r="S1079" s="110"/>
      <c r="T1079" s="110"/>
      <c r="U1079" s="111">
        <f t="shared" si="518"/>
        <v>0</v>
      </c>
      <c r="V1079" s="111">
        <f>I1079+M1079+Q1079+U1079</f>
        <v>0</v>
      </c>
      <c r="W1079" s="111">
        <f t="shared" si="509"/>
        <v>0</v>
      </c>
      <c r="X1079" s="179">
        <f t="shared" si="510"/>
        <v>0</v>
      </c>
    </row>
    <row r="1080" spans="1:24" s="8" customFormat="1" ht="25.5" hidden="1">
      <c r="A1080" s="17">
        <f t="shared" si="507"/>
        <v>3</v>
      </c>
      <c r="B1080" s="69"/>
      <c r="C1080" s="74" t="s">
        <v>117</v>
      </c>
      <c r="D1080" s="71" t="s">
        <v>27</v>
      </c>
      <c r="E1080" s="110"/>
      <c r="F1080" s="110"/>
      <c r="G1080" s="110"/>
      <c r="H1080" s="110"/>
      <c r="I1080" s="111">
        <f t="shared" si="515"/>
        <v>0</v>
      </c>
      <c r="J1080" s="110"/>
      <c r="K1080" s="110"/>
      <c r="L1080" s="110"/>
      <c r="M1080" s="111">
        <f t="shared" si="516"/>
        <v>0</v>
      </c>
      <c r="N1080" s="110"/>
      <c r="O1080" s="110"/>
      <c r="P1080" s="110"/>
      <c r="Q1080" s="111">
        <f t="shared" si="517"/>
        <v>0</v>
      </c>
      <c r="R1080" s="110"/>
      <c r="S1080" s="110"/>
      <c r="T1080" s="110"/>
      <c r="U1080" s="111">
        <f t="shared" si="518"/>
        <v>0</v>
      </c>
      <c r="V1080" s="111">
        <f>I1080+M1080+Q1080+U1080</f>
        <v>0</v>
      </c>
      <c r="W1080" s="111">
        <f t="shared" si="509"/>
        <v>0</v>
      </c>
      <c r="X1080" s="179">
        <f t="shared" si="510"/>
        <v>0</v>
      </c>
    </row>
    <row r="1081" spans="1:24" s="8" customFormat="1" hidden="1">
      <c r="A1081" s="17">
        <f t="shared" si="507"/>
        <v>3</v>
      </c>
      <c r="B1081" s="27" t="s">
        <v>14</v>
      </c>
      <c r="C1081" s="75" t="s">
        <v>279</v>
      </c>
      <c r="D1081" s="71" t="s">
        <v>216</v>
      </c>
      <c r="E1081" s="109">
        <f>SUBTOTAL(9,E1082:E1083)</f>
        <v>0</v>
      </c>
      <c r="F1081" s="109">
        <f t="shared" ref="F1081:U1081" si="521">SUBTOTAL(9,F1082:F1083)</f>
        <v>0</v>
      </c>
      <c r="G1081" s="109">
        <f t="shared" si="521"/>
        <v>0</v>
      </c>
      <c r="H1081" s="109">
        <f t="shared" si="521"/>
        <v>0</v>
      </c>
      <c r="I1081" s="109">
        <f t="shared" si="521"/>
        <v>0</v>
      </c>
      <c r="J1081" s="109">
        <f t="shared" si="521"/>
        <v>0</v>
      </c>
      <c r="K1081" s="109">
        <f t="shared" si="521"/>
        <v>0</v>
      </c>
      <c r="L1081" s="109">
        <f t="shared" si="521"/>
        <v>0</v>
      </c>
      <c r="M1081" s="109">
        <f t="shared" si="521"/>
        <v>0</v>
      </c>
      <c r="N1081" s="109">
        <f t="shared" si="521"/>
        <v>0</v>
      </c>
      <c r="O1081" s="109">
        <f t="shared" si="521"/>
        <v>0</v>
      </c>
      <c r="P1081" s="109">
        <f t="shared" si="521"/>
        <v>0</v>
      </c>
      <c r="Q1081" s="109">
        <f t="shared" si="521"/>
        <v>0</v>
      </c>
      <c r="R1081" s="109">
        <f t="shared" si="521"/>
        <v>0</v>
      </c>
      <c r="S1081" s="109">
        <f t="shared" si="521"/>
        <v>0</v>
      </c>
      <c r="T1081" s="109">
        <f t="shared" si="521"/>
        <v>0</v>
      </c>
      <c r="U1081" s="109">
        <f t="shared" si="521"/>
        <v>0</v>
      </c>
      <c r="V1081" s="109">
        <f>SUBTOTAL(9,V1082:V1083)</f>
        <v>0</v>
      </c>
      <c r="W1081" s="112">
        <f t="shared" si="509"/>
        <v>0</v>
      </c>
      <c r="X1081" s="179">
        <f t="shared" si="510"/>
        <v>0</v>
      </c>
    </row>
    <row r="1082" spans="1:24" s="8" customFormat="1" hidden="1">
      <c r="A1082" s="17">
        <f t="shared" si="507"/>
        <v>3</v>
      </c>
      <c r="B1082" s="69"/>
      <c r="C1082" s="73" t="s">
        <v>305</v>
      </c>
      <c r="D1082" s="70" t="s">
        <v>306</v>
      </c>
      <c r="E1082" s="110"/>
      <c r="F1082" s="110"/>
      <c r="G1082" s="110"/>
      <c r="H1082" s="110"/>
      <c r="I1082" s="111">
        <f>SUM(F1082:H1082)</f>
        <v>0</v>
      </c>
      <c r="J1082" s="110"/>
      <c r="K1082" s="110"/>
      <c r="L1082" s="110"/>
      <c r="M1082" s="111">
        <f>SUM(J1082:L1082)</f>
        <v>0</v>
      </c>
      <c r="N1082" s="110"/>
      <c r="O1082" s="110"/>
      <c r="P1082" s="110"/>
      <c r="Q1082" s="111">
        <f>SUM(N1082:P1082)</f>
        <v>0</v>
      </c>
      <c r="R1082" s="110"/>
      <c r="S1082" s="110"/>
      <c r="T1082" s="110"/>
      <c r="U1082" s="111">
        <f>SUM(R1082:T1082)</f>
        <v>0</v>
      </c>
      <c r="V1082" s="111">
        <f>I1082+M1082+Q1082+U1082</f>
        <v>0</v>
      </c>
      <c r="W1082" s="111">
        <f t="shared" si="509"/>
        <v>0</v>
      </c>
      <c r="X1082" s="179">
        <f t="shared" si="510"/>
        <v>0</v>
      </c>
    </row>
    <row r="1083" spans="1:24" s="8" customFormat="1" hidden="1">
      <c r="A1083" s="17">
        <f t="shared" si="507"/>
        <v>3</v>
      </c>
      <c r="B1083" s="69"/>
      <c r="C1083" s="73" t="s">
        <v>307</v>
      </c>
      <c r="D1083" s="70" t="s">
        <v>308</v>
      </c>
      <c r="E1083" s="110"/>
      <c r="F1083" s="110"/>
      <c r="G1083" s="110"/>
      <c r="H1083" s="110"/>
      <c r="I1083" s="111">
        <f>SUM(F1083:H1083)</f>
        <v>0</v>
      </c>
      <c r="J1083" s="110"/>
      <c r="K1083" s="110"/>
      <c r="L1083" s="110"/>
      <c r="M1083" s="111">
        <f>SUM(J1083:L1083)</f>
        <v>0</v>
      </c>
      <c r="N1083" s="110"/>
      <c r="O1083" s="110"/>
      <c r="P1083" s="110"/>
      <c r="Q1083" s="111">
        <f>SUM(N1083:P1083)</f>
        <v>0</v>
      </c>
      <c r="R1083" s="110"/>
      <c r="S1083" s="110"/>
      <c r="T1083" s="110"/>
      <c r="U1083" s="111">
        <f>SUM(R1083:T1083)</f>
        <v>0</v>
      </c>
      <c r="V1083" s="111">
        <f>I1083+M1083+Q1083+U1083</f>
        <v>0</v>
      </c>
      <c r="W1083" s="111">
        <f t="shared" si="509"/>
        <v>0</v>
      </c>
      <c r="X1083" s="179">
        <f t="shared" si="510"/>
        <v>0</v>
      </c>
    </row>
    <row r="1084" spans="1:24" s="8" customFormat="1" hidden="1">
      <c r="A1084" s="17">
        <f t="shared" si="507"/>
        <v>3</v>
      </c>
      <c r="B1084" s="27" t="s">
        <v>25</v>
      </c>
      <c r="C1084" s="75" t="s">
        <v>119</v>
      </c>
      <c r="D1084" s="71"/>
      <c r="E1084" s="109">
        <f>SUBTOTAL(9,E1085:E1089)</f>
        <v>0</v>
      </c>
      <c r="F1084" s="109">
        <f t="shared" ref="F1084:U1084" si="522">SUBTOTAL(9,F1085:F1089)</f>
        <v>0</v>
      </c>
      <c r="G1084" s="109">
        <f t="shared" si="522"/>
        <v>0</v>
      </c>
      <c r="H1084" s="109">
        <f t="shared" si="522"/>
        <v>0</v>
      </c>
      <c r="I1084" s="109">
        <f t="shared" si="522"/>
        <v>0</v>
      </c>
      <c r="J1084" s="109">
        <f t="shared" si="522"/>
        <v>0</v>
      </c>
      <c r="K1084" s="109">
        <f t="shared" si="522"/>
        <v>0</v>
      </c>
      <c r="L1084" s="109">
        <f t="shared" si="522"/>
        <v>0</v>
      </c>
      <c r="M1084" s="109">
        <f t="shared" si="522"/>
        <v>0</v>
      </c>
      <c r="N1084" s="109">
        <f t="shared" si="522"/>
        <v>0</v>
      </c>
      <c r="O1084" s="109">
        <f t="shared" si="522"/>
        <v>0</v>
      </c>
      <c r="P1084" s="109">
        <f t="shared" si="522"/>
        <v>0</v>
      </c>
      <c r="Q1084" s="109">
        <f t="shared" si="522"/>
        <v>0</v>
      </c>
      <c r="R1084" s="109">
        <f t="shared" si="522"/>
        <v>0</v>
      </c>
      <c r="S1084" s="109">
        <f t="shared" si="522"/>
        <v>0</v>
      </c>
      <c r="T1084" s="109">
        <f t="shared" si="522"/>
        <v>0</v>
      </c>
      <c r="U1084" s="109">
        <f t="shared" si="522"/>
        <v>0</v>
      </c>
      <c r="V1084" s="109">
        <f>SUBTOTAL(9,V1085:V1089)</f>
        <v>0</v>
      </c>
      <c r="W1084" s="112">
        <f t="shared" si="509"/>
        <v>0</v>
      </c>
      <c r="X1084" s="179">
        <f t="shared" si="510"/>
        <v>0</v>
      </c>
    </row>
    <row r="1085" spans="1:24" s="8" customFormat="1" hidden="1">
      <c r="A1085" s="17">
        <f t="shared" si="507"/>
        <v>3</v>
      </c>
      <c r="B1085" s="69"/>
      <c r="C1085" s="73" t="s">
        <v>180</v>
      </c>
      <c r="D1085" s="70" t="s">
        <v>181</v>
      </c>
      <c r="E1085" s="110"/>
      <c r="F1085" s="110"/>
      <c r="G1085" s="110"/>
      <c r="H1085" s="110"/>
      <c r="I1085" s="111">
        <f>SUM(F1085:H1085)</f>
        <v>0</v>
      </c>
      <c r="J1085" s="110"/>
      <c r="K1085" s="110"/>
      <c r="L1085" s="110"/>
      <c r="M1085" s="111">
        <f>SUM(J1085:L1085)</f>
        <v>0</v>
      </c>
      <c r="N1085" s="110"/>
      <c r="O1085" s="110"/>
      <c r="P1085" s="110"/>
      <c r="Q1085" s="111">
        <f>SUM(N1085:P1085)</f>
        <v>0</v>
      </c>
      <c r="R1085" s="110"/>
      <c r="S1085" s="110"/>
      <c r="T1085" s="110"/>
      <c r="U1085" s="111">
        <f>SUM(R1085:T1085)</f>
        <v>0</v>
      </c>
      <c r="V1085" s="111">
        <f>I1085+M1085+Q1085+U1085</f>
        <v>0</v>
      </c>
      <c r="W1085" s="111">
        <f t="shared" si="509"/>
        <v>0</v>
      </c>
      <c r="X1085" s="179">
        <f t="shared" si="510"/>
        <v>0</v>
      </c>
    </row>
    <row r="1086" spans="1:24" s="8" customFormat="1" hidden="1">
      <c r="A1086" s="17">
        <f t="shared" si="507"/>
        <v>3</v>
      </c>
      <c r="B1086" s="69"/>
      <c r="C1086" s="73" t="s">
        <v>182</v>
      </c>
      <c r="D1086" s="70" t="s">
        <v>183</v>
      </c>
      <c r="E1086" s="110"/>
      <c r="F1086" s="110"/>
      <c r="G1086" s="110"/>
      <c r="H1086" s="110"/>
      <c r="I1086" s="111">
        <f>SUM(F1086:H1086)</f>
        <v>0</v>
      </c>
      <c r="J1086" s="110"/>
      <c r="K1086" s="110"/>
      <c r="L1086" s="110"/>
      <c r="M1086" s="111">
        <f>SUM(J1086:L1086)</f>
        <v>0</v>
      </c>
      <c r="N1086" s="110"/>
      <c r="O1086" s="110"/>
      <c r="P1086" s="110"/>
      <c r="Q1086" s="111">
        <f>SUM(N1086:P1086)</f>
        <v>0</v>
      </c>
      <c r="R1086" s="110"/>
      <c r="S1086" s="110"/>
      <c r="T1086" s="110"/>
      <c r="U1086" s="111">
        <f>SUM(R1086:T1086)</f>
        <v>0</v>
      </c>
      <c r="V1086" s="111">
        <f>I1086+M1086+Q1086+U1086</f>
        <v>0</v>
      </c>
      <c r="W1086" s="111">
        <f t="shared" si="509"/>
        <v>0</v>
      </c>
      <c r="X1086" s="179">
        <f t="shared" si="510"/>
        <v>0</v>
      </c>
    </row>
    <row r="1087" spans="1:24" s="8" customFormat="1" hidden="1">
      <c r="A1087" s="17">
        <f t="shared" si="507"/>
        <v>3</v>
      </c>
      <c r="B1087" s="69"/>
      <c r="C1087" s="73" t="s">
        <v>184</v>
      </c>
      <c r="D1087" s="70" t="s">
        <v>185</v>
      </c>
      <c r="E1087" s="110"/>
      <c r="F1087" s="110"/>
      <c r="G1087" s="110"/>
      <c r="H1087" s="110"/>
      <c r="I1087" s="111">
        <f>SUM(F1087:H1087)</f>
        <v>0</v>
      </c>
      <c r="J1087" s="110"/>
      <c r="K1087" s="110"/>
      <c r="L1087" s="110"/>
      <c r="M1087" s="111">
        <f>SUM(J1087:L1087)</f>
        <v>0</v>
      </c>
      <c r="N1087" s="110"/>
      <c r="O1087" s="110"/>
      <c r="P1087" s="110"/>
      <c r="Q1087" s="111">
        <f>SUM(N1087:P1087)</f>
        <v>0</v>
      </c>
      <c r="R1087" s="110"/>
      <c r="S1087" s="110"/>
      <c r="T1087" s="110"/>
      <c r="U1087" s="111">
        <f>SUM(R1087:T1087)</f>
        <v>0</v>
      </c>
      <c r="V1087" s="111">
        <f>I1087+M1087+Q1087+U1087</f>
        <v>0</v>
      </c>
      <c r="W1087" s="111">
        <f t="shared" si="509"/>
        <v>0</v>
      </c>
      <c r="X1087" s="179">
        <f t="shared" si="510"/>
        <v>0</v>
      </c>
    </row>
    <row r="1088" spans="1:24" s="8" customFormat="1" hidden="1">
      <c r="A1088" s="17">
        <f t="shared" si="507"/>
        <v>3</v>
      </c>
      <c r="B1088" s="69"/>
      <c r="C1088" s="73" t="s">
        <v>186</v>
      </c>
      <c r="D1088" s="70" t="s">
        <v>187</v>
      </c>
      <c r="E1088" s="110"/>
      <c r="F1088" s="110"/>
      <c r="G1088" s="110"/>
      <c r="H1088" s="110"/>
      <c r="I1088" s="111">
        <f>SUM(F1088:H1088)</f>
        <v>0</v>
      </c>
      <c r="J1088" s="110"/>
      <c r="K1088" s="110"/>
      <c r="L1088" s="110"/>
      <c r="M1088" s="111">
        <f>SUM(J1088:L1088)</f>
        <v>0</v>
      </c>
      <c r="N1088" s="110"/>
      <c r="O1088" s="110"/>
      <c r="P1088" s="110"/>
      <c r="Q1088" s="111">
        <f>SUM(N1088:P1088)</f>
        <v>0</v>
      </c>
      <c r="R1088" s="110"/>
      <c r="S1088" s="110"/>
      <c r="T1088" s="110"/>
      <c r="U1088" s="111">
        <f>SUM(R1088:T1088)</f>
        <v>0</v>
      </c>
      <c r="V1088" s="111">
        <f>I1088+M1088+Q1088+U1088</f>
        <v>0</v>
      </c>
      <c r="W1088" s="111">
        <f t="shared" si="509"/>
        <v>0</v>
      </c>
      <c r="X1088" s="179">
        <f t="shared" si="510"/>
        <v>0</v>
      </c>
    </row>
    <row r="1089" spans="1:24" s="8" customFormat="1" hidden="1">
      <c r="A1089" s="17">
        <f t="shared" si="507"/>
        <v>3</v>
      </c>
      <c r="B1089" s="69"/>
      <c r="C1089" s="73" t="s">
        <v>29</v>
      </c>
      <c r="D1089" s="70" t="s">
        <v>115</v>
      </c>
      <c r="E1089" s="110"/>
      <c r="F1089" s="110"/>
      <c r="G1089" s="110"/>
      <c r="H1089" s="110"/>
      <c r="I1089" s="111">
        <f>SUM(F1089:H1089)</f>
        <v>0</v>
      </c>
      <c r="J1089" s="110"/>
      <c r="K1089" s="110"/>
      <c r="L1089" s="110"/>
      <c r="M1089" s="111">
        <f>SUM(J1089:L1089)</f>
        <v>0</v>
      </c>
      <c r="N1089" s="110"/>
      <c r="O1089" s="110"/>
      <c r="P1089" s="110"/>
      <c r="Q1089" s="111">
        <f>SUM(N1089:P1089)</f>
        <v>0</v>
      </c>
      <c r="R1089" s="110"/>
      <c r="S1089" s="110"/>
      <c r="T1089" s="110"/>
      <c r="U1089" s="111">
        <f>SUM(R1089:T1089)</f>
        <v>0</v>
      </c>
      <c r="V1089" s="111">
        <f>I1089+M1089+Q1089+U1089</f>
        <v>0</v>
      </c>
      <c r="W1089" s="111">
        <f t="shared" si="509"/>
        <v>0</v>
      </c>
      <c r="X1089" s="179">
        <f t="shared" si="510"/>
        <v>0</v>
      </c>
    </row>
    <row r="1090" spans="1:24" s="8" customFormat="1" hidden="1">
      <c r="A1090" s="92">
        <f>A1091</f>
        <v>3</v>
      </c>
      <c r="B1090" s="29"/>
      <c r="C1090" s="25"/>
      <c r="D1090" s="30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9"/>
      <c r="O1090" s="109"/>
      <c r="P1090" s="109"/>
      <c r="Q1090" s="109"/>
      <c r="R1090" s="109"/>
      <c r="S1090" s="109"/>
      <c r="T1090" s="109"/>
      <c r="U1090" s="109"/>
      <c r="V1090" s="109"/>
      <c r="W1090" s="109"/>
      <c r="X1090" s="109"/>
    </row>
    <row r="1091" spans="1:24" s="8" customFormat="1" hidden="1">
      <c r="A1091" s="177">
        <f>MIN(A1092:A1098)</f>
        <v>3</v>
      </c>
      <c r="B1091" s="29"/>
      <c r="C1091" s="78" t="s">
        <v>123</v>
      </c>
      <c r="D1091" s="30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9"/>
      <c r="O1091" s="109"/>
      <c r="P1091" s="109"/>
      <c r="Q1091" s="109"/>
      <c r="R1091" s="109"/>
      <c r="S1091" s="109"/>
      <c r="T1091" s="109"/>
      <c r="U1091" s="109"/>
      <c r="V1091" s="109"/>
      <c r="W1091" s="109"/>
      <c r="X1091" s="109"/>
    </row>
    <row r="1092" spans="1:24" s="8" customFormat="1" hidden="1">
      <c r="A1092" s="17">
        <f t="shared" ref="A1092:A1098" si="523">IF(MAX(E1092:Y1092)=0,IF(MIN(E1092:Y1092)=0,3,2),2)</f>
        <v>3</v>
      </c>
      <c r="B1092" s="29"/>
      <c r="C1092" s="25" t="s">
        <v>121</v>
      </c>
      <c r="D1092" s="70"/>
      <c r="E1092" s="112">
        <f>SUM(E1093:E1094)</f>
        <v>0</v>
      </c>
      <c r="F1092" s="112">
        <f t="shared" ref="F1092:U1092" si="524">SUM(F1093:F1094)</f>
        <v>0</v>
      </c>
      <c r="G1092" s="112">
        <f t="shared" si="524"/>
        <v>0</v>
      </c>
      <c r="H1092" s="112">
        <f t="shared" si="524"/>
        <v>0</v>
      </c>
      <c r="I1092" s="112">
        <f t="shared" si="524"/>
        <v>0</v>
      </c>
      <c r="J1092" s="112">
        <f t="shared" si="524"/>
        <v>0</v>
      </c>
      <c r="K1092" s="112">
        <f t="shared" si="524"/>
        <v>0</v>
      </c>
      <c r="L1092" s="112">
        <f t="shared" si="524"/>
        <v>0</v>
      </c>
      <c r="M1092" s="112">
        <f t="shared" si="524"/>
        <v>0</v>
      </c>
      <c r="N1092" s="112">
        <f t="shared" si="524"/>
        <v>0</v>
      </c>
      <c r="O1092" s="112">
        <f t="shared" si="524"/>
        <v>0</v>
      </c>
      <c r="P1092" s="112">
        <f t="shared" si="524"/>
        <v>0</v>
      </c>
      <c r="Q1092" s="112">
        <f t="shared" si="524"/>
        <v>0</v>
      </c>
      <c r="R1092" s="112">
        <f t="shared" si="524"/>
        <v>0</v>
      </c>
      <c r="S1092" s="112">
        <f t="shared" si="524"/>
        <v>0</v>
      </c>
      <c r="T1092" s="112">
        <f t="shared" si="524"/>
        <v>0</v>
      </c>
      <c r="U1092" s="112">
        <f t="shared" si="524"/>
        <v>0</v>
      </c>
      <c r="V1092" s="112">
        <f>SUM(V1093:V1094)</f>
        <v>0</v>
      </c>
      <c r="W1092" s="112"/>
      <c r="X1092" s="179"/>
    </row>
    <row r="1093" spans="1:24" s="8" customFormat="1" hidden="1">
      <c r="A1093" s="17">
        <f t="shared" si="523"/>
        <v>3</v>
      </c>
      <c r="B1093" s="29"/>
      <c r="C1093" s="101" t="s">
        <v>190</v>
      </c>
      <c r="D1093" s="70"/>
      <c r="E1093" s="110"/>
      <c r="F1093" s="110"/>
      <c r="G1093" s="110"/>
      <c r="H1093" s="110"/>
      <c r="I1093" s="180">
        <f>H1093</f>
        <v>0</v>
      </c>
      <c r="J1093" s="110"/>
      <c r="K1093" s="110"/>
      <c r="L1093" s="110"/>
      <c r="M1093" s="180">
        <f>L1093</f>
        <v>0</v>
      </c>
      <c r="N1093" s="110"/>
      <c r="O1093" s="110"/>
      <c r="P1093" s="110"/>
      <c r="Q1093" s="180">
        <f>P1093</f>
        <v>0</v>
      </c>
      <c r="R1093" s="110"/>
      <c r="S1093" s="110"/>
      <c r="T1093" s="110"/>
      <c r="U1093" s="180">
        <f>T1093</f>
        <v>0</v>
      </c>
      <c r="V1093" s="180">
        <f>U1093</f>
        <v>0</v>
      </c>
      <c r="W1093" s="112"/>
      <c r="X1093" s="179"/>
    </row>
    <row r="1094" spans="1:24" s="8" customFormat="1" hidden="1">
      <c r="A1094" s="17">
        <f t="shared" si="523"/>
        <v>3</v>
      </c>
      <c r="B1094" s="29"/>
      <c r="C1094" s="101" t="s">
        <v>191</v>
      </c>
      <c r="D1094" s="70"/>
      <c r="E1094" s="110"/>
      <c r="F1094" s="110"/>
      <c r="G1094" s="110"/>
      <c r="H1094" s="110"/>
      <c r="I1094" s="180">
        <f>H1094</f>
        <v>0</v>
      </c>
      <c r="J1094" s="110"/>
      <c r="K1094" s="110"/>
      <c r="L1094" s="110"/>
      <c r="M1094" s="180">
        <f>L1094</f>
        <v>0</v>
      </c>
      <c r="N1094" s="110"/>
      <c r="O1094" s="110"/>
      <c r="P1094" s="110"/>
      <c r="Q1094" s="180">
        <f>P1094</f>
        <v>0</v>
      </c>
      <c r="R1094" s="110"/>
      <c r="S1094" s="110"/>
      <c r="T1094" s="110"/>
      <c r="U1094" s="180">
        <f>T1094</f>
        <v>0</v>
      </c>
      <c r="V1094" s="180">
        <f>U1094</f>
        <v>0</v>
      </c>
      <c r="W1094" s="112"/>
      <c r="X1094" s="179"/>
    </row>
    <row r="1095" spans="1:24" s="8" customFormat="1" hidden="1">
      <c r="A1095" s="17">
        <f t="shared" si="523"/>
        <v>3</v>
      </c>
      <c r="B1095" s="29"/>
      <c r="C1095" s="25" t="s">
        <v>122</v>
      </c>
      <c r="D1095" s="70"/>
      <c r="E1095" s="112">
        <f>SUM(E1096:E1097)</f>
        <v>0</v>
      </c>
      <c r="F1095" s="112">
        <f t="shared" ref="F1095:U1095" si="525">SUM(F1096:F1097)</f>
        <v>0</v>
      </c>
      <c r="G1095" s="112">
        <f t="shared" si="525"/>
        <v>0</v>
      </c>
      <c r="H1095" s="112">
        <f t="shared" si="525"/>
        <v>0</v>
      </c>
      <c r="I1095" s="112">
        <f t="shared" si="525"/>
        <v>0</v>
      </c>
      <c r="J1095" s="112">
        <f t="shared" si="525"/>
        <v>0</v>
      </c>
      <c r="K1095" s="112">
        <f t="shared" si="525"/>
        <v>0</v>
      </c>
      <c r="L1095" s="112">
        <f t="shared" si="525"/>
        <v>0</v>
      </c>
      <c r="M1095" s="112">
        <f t="shared" si="525"/>
        <v>0</v>
      </c>
      <c r="N1095" s="112">
        <f t="shared" si="525"/>
        <v>0</v>
      </c>
      <c r="O1095" s="112">
        <f t="shared" si="525"/>
        <v>0</v>
      </c>
      <c r="P1095" s="112">
        <f t="shared" si="525"/>
        <v>0</v>
      </c>
      <c r="Q1095" s="112">
        <f t="shared" si="525"/>
        <v>0</v>
      </c>
      <c r="R1095" s="112">
        <f t="shared" si="525"/>
        <v>0</v>
      </c>
      <c r="S1095" s="112">
        <f t="shared" si="525"/>
        <v>0</v>
      </c>
      <c r="T1095" s="112">
        <f t="shared" si="525"/>
        <v>0</v>
      </c>
      <c r="U1095" s="112">
        <f t="shared" si="525"/>
        <v>0</v>
      </c>
      <c r="V1095" s="112">
        <f>SUM(V1096:V1097)</f>
        <v>0</v>
      </c>
      <c r="W1095" s="112"/>
      <c r="X1095" s="179"/>
    </row>
    <row r="1096" spans="1:24" s="8" customFormat="1" hidden="1">
      <c r="A1096" s="17">
        <f t="shared" si="523"/>
        <v>3</v>
      </c>
      <c r="B1096" s="29"/>
      <c r="C1096" s="52" t="s">
        <v>198</v>
      </c>
      <c r="D1096" s="70"/>
      <c r="E1096" s="110"/>
      <c r="F1096" s="110"/>
      <c r="G1096" s="110"/>
      <c r="H1096" s="110"/>
      <c r="I1096" s="180">
        <f>ROUND(SUM(F1096:H1096)/3,0)</f>
        <v>0</v>
      </c>
      <c r="J1096" s="110"/>
      <c r="K1096" s="110"/>
      <c r="L1096" s="110"/>
      <c r="M1096" s="180">
        <f>ROUND(SUM(J1096:L1096)/3,0)</f>
        <v>0</v>
      </c>
      <c r="N1096" s="110"/>
      <c r="O1096" s="110"/>
      <c r="P1096" s="110"/>
      <c r="Q1096" s="180">
        <f>ROUND(SUM(N1096:P1096)/3,0)</f>
        <v>0</v>
      </c>
      <c r="R1096" s="110"/>
      <c r="S1096" s="110"/>
      <c r="T1096" s="110"/>
      <c r="U1096" s="180">
        <f>ROUND(SUM(R1096:T1096)/3,0)</f>
        <v>0</v>
      </c>
      <c r="V1096" s="180">
        <f>ROUND(SUM(F1096:H1096,J1096:L1096,N1096:P1096,R1096:T1096)/12,0)</f>
        <v>0</v>
      </c>
      <c r="W1096" s="112"/>
      <c r="X1096" s="179"/>
    </row>
    <row r="1097" spans="1:24" s="8" customFormat="1" hidden="1">
      <c r="A1097" s="17">
        <f t="shared" si="523"/>
        <v>3</v>
      </c>
      <c r="B1097" s="29"/>
      <c r="C1097" s="52" t="s">
        <v>199</v>
      </c>
      <c r="D1097" s="70"/>
      <c r="E1097" s="110"/>
      <c r="F1097" s="110"/>
      <c r="G1097" s="110"/>
      <c r="H1097" s="110"/>
      <c r="I1097" s="180">
        <f>ROUND(SUM(F1097:H1097)/3,0)</f>
        <v>0</v>
      </c>
      <c r="J1097" s="110"/>
      <c r="K1097" s="110"/>
      <c r="L1097" s="110"/>
      <c r="M1097" s="180">
        <f>ROUND(SUM(J1097:L1097)/3,0)</f>
        <v>0</v>
      </c>
      <c r="N1097" s="110"/>
      <c r="O1097" s="110"/>
      <c r="P1097" s="110"/>
      <c r="Q1097" s="180">
        <f>ROUND(SUM(N1097:P1097)/3,0)</f>
        <v>0</v>
      </c>
      <c r="R1097" s="110"/>
      <c r="S1097" s="110"/>
      <c r="T1097" s="110"/>
      <c r="U1097" s="180">
        <f>ROUND(SUM(R1097:T1097)/3,0)</f>
        <v>0</v>
      </c>
      <c r="V1097" s="180">
        <f>ROUND(SUM(F1097:H1097,J1097:L1097,N1097:P1097,R1097:T1097)/12,0)</f>
        <v>0</v>
      </c>
      <c r="W1097" s="112"/>
      <c r="X1097" s="179"/>
    </row>
    <row r="1098" spans="1:24" s="8" customFormat="1" hidden="1">
      <c r="A1098" s="17">
        <f t="shared" si="523"/>
        <v>3</v>
      </c>
      <c r="B1098" s="29"/>
      <c r="C1098" s="24" t="s">
        <v>192</v>
      </c>
      <c r="D1098" s="70"/>
      <c r="E1098" s="109">
        <f>IF(E1095=0,0,E1062/E1095)</f>
        <v>0</v>
      </c>
      <c r="F1098" s="109">
        <f t="shared" ref="F1098:U1098" si="526">IF(F1095=0,0,F1062/F1095)</f>
        <v>0</v>
      </c>
      <c r="G1098" s="109">
        <f t="shared" si="526"/>
        <v>0</v>
      </c>
      <c r="H1098" s="109">
        <f t="shared" si="526"/>
        <v>0</v>
      </c>
      <c r="I1098" s="109">
        <f t="shared" si="526"/>
        <v>0</v>
      </c>
      <c r="J1098" s="109">
        <f t="shared" si="526"/>
        <v>0</v>
      </c>
      <c r="K1098" s="109">
        <f t="shared" si="526"/>
        <v>0</v>
      </c>
      <c r="L1098" s="109">
        <f t="shared" si="526"/>
        <v>0</v>
      </c>
      <c r="M1098" s="109">
        <f t="shared" si="526"/>
        <v>0</v>
      </c>
      <c r="N1098" s="109">
        <f t="shared" si="526"/>
        <v>0</v>
      </c>
      <c r="O1098" s="109">
        <f t="shared" si="526"/>
        <v>0</v>
      </c>
      <c r="P1098" s="109">
        <f t="shared" si="526"/>
        <v>0</v>
      </c>
      <c r="Q1098" s="109">
        <f t="shared" si="526"/>
        <v>0</v>
      </c>
      <c r="R1098" s="109">
        <f t="shared" si="526"/>
        <v>0</v>
      </c>
      <c r="S1098" s="109">
        <f t="shared" si="526"/>
        <v>0</v>
      </c>
      <c r="T1098" s="109">
        <f t="shared" si="526"/>
        <v>0</v>
      </c>
      <c r="U1098" s="109">
        <f t="shared" si="526"/>
        <v>0</v>
      </c>
      <c r="V1098" s="109">
        <f>IF(V1095=0,0,V1062/V1095)</f>
        <v>0</v>
      </c>
      <c r="W1098" s="109"/>
      <c r="X1098" s="109"/>
    </row>
    <row r="1099" spans="1:24" s="8" customFormat="1" hidden="1">
      <c r="A1099" s="92">
        <f>A1100</f>
        <v>3</v>
      </c>
      <c r="B1099" s="93"/>
      <c r="C1099" s="35"/>
      <c r="D1099" s="53"/>
      <c r="E1099" s="119"/>
      <c r="F1099" s="119"/>
      <c r="G1099" s="119"/>
      <c r="H1099" s="119"/>
      <c r="I1099" s="119"/>
      <c r="J1099" s="119"/>
      <c r="K1099" s="119"/>
      <c r="L1099" s="119"/>
      <c r="M1099" s="119"/>
      <c r="N1099" s="119"/>
      <c r="O1099" s="119"/>
      <c r="P1099" s="119"/>
      <c r="Q1099" s="119"/>
      <c r="R1099" s="119"/>
      <c r="S1099" s="119"/>
      <c r="T1099" s="119"/>
      <c r="U1099" s="119"/>
      <c r="V1099" s="119"/>
      <c r="W1099" s="119"/>
      <c r="X1099" s="119"/>
    </row>
    <row r="1100" spans="1:24" s="8" customFormat="1" hidden="1">
      <c r="A1100" s="177">
        <f>MIN(A1101:A1140)</f>
        <v>3</v>
      </c>
      <c r="B1100" s="93"/>
      <c r="C1100" s="95" t="s">
        <v>166</v>
      </c>
      <c r="D1100" s="53"/>
      <c r="E1100" s="119"/>
      <c r="F1100" s="119"/>
      <c r="G1100" s="119"/>
      <c r="H1100" s="119"/>
      <c r="I1100" s="119"/>
      <c r="J1100" s="119"/>
      <c r="K1100" s="119"/>
      <c r="L1100" s="119"/>
      <c r="M1100" s="119"/>
      <c r="N1100" s="119"/>
      <c r="O1100" s="119"/>
      <c r="P1100" s="119"/>
      <c r="Q1100" s="119"/>
      <c r="R1100" s="119"/>
      <c r="S1100" s="119"/>
      <c r="T1100" s="119"/>
      <c r="U1100" s="119"/>
      <c r="V1100" s="119"/>
      <c r="W1100" s="119"/>
      <c r="X1100" s="119"/>
    </row>
    <row r="1101" spans="1:24" s="8" customFormat="1" hidden="1">
      <c r="A1101" s="17">
        <f t="shared" ref="A1101:A1131" si="527">IF(MAX(E1101:Y1101)=0,IF(MIN(E1101:Y1101)=0,3,2),2)</f>
        <v>3</v>
      </c>
      <c r="B1101" s="27"/>
      <c r="C1101" s="81" t="s">
        <v>112</v>
      </c>
      <c r="D1101" s="82"/>
      <c r="E1101" s="109">
        <f>SUBTOTAL(9,E1102:E1131)</f>
        <v>0</v>
      </c>
      <c r="F1101" s="109">
        <f t="shared" ref="F1101:U1101" si="528">SUBTOTAL(9,F1102:F1131)</f>
        <v>0</v>
      </c>
      <c r="G1101" s="109">
        <f t="shared" si="528"/>
        <v>0</v>
      </c>
      <c r="H1101" s="109">
        <f t="shared" si="528"/>
        <v>0</v>
      </c>
      <c r="I1101" s="109">
        <f t="shared" si="528"/>
        <v>0</v>
      </c>
      <c r="J1101" s="109">
        <f t="shared" si="528"/>
        <v>0</v>
      </c>
      <c r="K1101" s="109">
        <f t="shared" si="528"/>
        <v>0</v>
      </c>
      <c r="L1101" s="109">
        <f t="shared" si="528"/>
        <v>0</v>
      </c>
      <c r="M1101" s="109">
        <f t="shared" si="528"/>
        <v>0</v>
      </c>
      <c r="N1101" s="109">
        <f t="shared" si="528"/>
        <v>0</v>
      </c>
      <c r="O1101" s="109">
        <f t="shared" si="528"/>
        <v>0</v>
      </c>
      <c r="P1101" s="109">
        <f t="shared" si="528"/>
        <v>0</v>
      </c>
      <c r="Q1101" s="109">
        <f t="shared" si="528"/>
        <v>0</v>
      </c>
      <c r="R1101" s="109">
        <f t="shared" si="528"/>
        <v>0</v>
      </c>
      <c r="S1101" s="109">
        <f t="shared" si="528"/>
        <v>0</v>
      </c>
      <c r="T1101" s="109">
        <f t="shared" si="528"/>
        <v>0</v>
      </c>
      <c r="U1101" s="109">
        <f t="shared" si="528"/>
        <v>0</v>
      </c>
      <c r="V1101" s="109">
        <f>SUBTOTAL(9,V1102:V1131)</f>
        <v>0</v>
      </c>
      <c r="W1101" s="112">
        <f t="shared" ref="W1101:W1131" si="529">E1101-I1101-M1101-Q1101-U1101</f>
        <v>0</v>
      </c>
      <c r="X1101" s="179">
        <f t="shared" ref="X1101:X1131" si="530">IF(E1101&lt;&gt;0,V1101/E1101,0)</f>
        <v>0</v>
      </c>
    </row>
    <row r="1102" spans="1:24" s="8" customFormat="1" hidden="1">
      <c r="A1102" s="17">
        <f t="shared" si="527"/>
        <v>3</v>
      </c>
      <c r="B1102" s="27" t="s">
        <v>171</v>
      </c>
      <c r="C1102" s="75" t="s">
        <v>113</v>
      </c>
      <c r="D1102" s="82"/>
      <c r="E1102" s="109">
        <f>SUBTOTAL(9,E1103:E1122)</f>
        <v>0</v>
      </c>
      <c r="F1102" s="109">
        <f t="shared" ref="F1102:U1102" si="531">SUBTOTAL(9,F1103:F1122)</f>
        <v>0</v>
      </c>
      <c r="G1102" s="109">
        <f t="shared" si="531"/>
        <v>0</v>
      </c>
      <c r="H1102" s="109">
        <f t="shared" si="531"/>
        <v>0</v>
      </c>
      <c r="I1102" s="109">
        <f t="shared" si="531"/>
        <v>0</v>
      </c>
      <c r="J1102" s="109">
        <f t="shared" si="531"/>
        <v>0</v>
      </c>
      <c r="K1102" s="109">
        <f t="shared" si="531"/>
        <v>0</v>
      </c>
      <c r="L1102" s="109">
        <f t="shared" si="531"/>
        <v>0</v>
      </c>
      <c r="M1102" s="109">
        <f t="shared" si="531"/>
        <v>0</v>
      </c>
      <c r="N1102" s="109">
        <f t="shared" si="531"/>
        <v>0</v>
      </c>
      <c r="O1102" s="109">
        <f t="shared" si="531"/>
        <v>0</v>
      </c>
      <c r="P1102" s="109">
        <f t="shared" si="531"/>
        <v>0</v>
      </c>
      <c r="Q1102" s="109">
        <f t="shared" si="531"/>
        <v>0</v>
      </c>
      <c r="R1102" s="109">
        <f t="shared" si="531"/>
        <v>0</v>
      </c>
      <c r="S1102" s="109">
        <f t="shared" si="531"/>
        <v>0</v>
      </c>
      <c r="T1102" s="109">
        <f t="shared" si="531"/>
        <v>0</v>
      </c>
      <c r="U1102" s="109">
        <f t="shared" si="531"/>
        <v>0</v>
      </c>
      <c r="V1102" s="109">
        <f>SUBTOTAL(9,V1103:V1122)</f>
        <v>0</v>
      </c>
      <c r="W1102" s="112">
        <f t="shared" si="529"/>
        <v>0</v>
      </c>
      <c r="X1102" s="179">
        <f t="shared" si="530"/>
        <v>0</v>
      </c>
    </row>
    <row r="1103" spans="1:24" s="8" customFormat="1" hidden="1">
      <c r="A1103" s="17">
        <f t="shared" si="527"/>
        <v>3</v>
      </c>
      <c r="B1103" s="28"/>
      <c r="C1103" s="74" t="s">
        <v>395</v>
      </c>
      <c r="D1103" s="82"/>
      <c r="E1103" s="109">
        <f>SUBTOTAL(9,E1104:E1113)</f>
        <v>0</v>
      </c>
      <c r="F1103" s="109">
        <f t="shared" ref="F1103:U1103" si="532">SUBTOTAL(9,F1104:F1113)</f>
        <v>0</v>
      </c>
      <c r="G1103" s="109">
        <f t="shared" si="532"/>
        <v>0</v>
      </c>
      <c r="H1103" s="109">
        <f t="shared" si="532"/>
        <v>0</v>
      </c>
      <c r="I1103" s="109">
        <f t="shared" si="532"/>
        <v>0</v>
      </c>
      <c r="J1103" s="109">
        <f t="shared" si="532"/>
        <v>0</v>
      </c>
      <c r="K1103" s="109">
        <f t="shared" si="532"/>
        <v>0</v>
      </c>
      <c r="L1103" s="109">
        <f t="shared" si="532"/>
        <v>0</v>
      </c>
      <c r="M1103" s="109">
        <f t="shared" si="532"/>
        <v>0</v>
      </c>
      <c r="N1103" s="109">
        <f t="shared" si="532"/>
        <v>0</v>
      </c>
      <c r="O1103" s="109">
        <f t="shared" si="532"/>
        <v>0</v>
      </c>
      <c r="P1103" s="109">
        <f t="shared" si="532"/>
        <v>0</v>
      </c>
      <c r="Q1103" s="109">
        <f t="shared" si="532"/>
        <v>0</v>
      </c>
      <c r="R1103" s="109">
        <f t="shared" si="532"/>
        <v>0</v>
      </c>
      <c r="S1103" s="109">
        <f t="shared" si="532"/>
        <v>0</v>
      </c>
      <c r="T1103" s="109">
        <f t="shared" si="532"/>
        <v>0</v>
      </c>
      <c r="U1103" s="109">
        <f t="shared" si="532"/>
        <v>0</v>
      </c>
      <c r="V1103" s="109">
        <f>SUBTOTAL(9,V1104:V1113)</f>
        <v>0</v>
      </c>
      <c r="W1103" s="112">
        <f t="shared" si="529"/>
        <v>0</v>
      </c>
      <c r="X1103" s="179">
        <f t="shared" si="530"/>
        <v>0</v>
      </c>
    </row>
    <row r="1104" spans="1:24" s="8" customFormat="1" ht="25.5" hidden="1">
      <c r="A1104" s="17">
        <f t="shared" si="527"/>
        <v>3</v>
      </c>
      <c r="B1104" s="67"/>
      <c r="C1104" s="80" t="s">
        <v>142</v>
      </c>
      <c r="D1104" s="58" t="s">
        <v>3</v>
      </c>
      <c r="E1104" s="109">
        <f>SUBTOTAL(9,E1105:E1106)</f>
        <v>0</v>
      </c>
      <c r="F1104" s="109">
        <f t="shared" ref="F1104:U1104" si="533">SUBTOTAL(9,F1105:F1106)</f>
        <v>0</v>
      </c>
      <c r="G1104" s="109">
        <f t="shared" si="533"/>
        <v>0</v>
      </c>
      <c r="H1104" s="109">
        <f t="shared" si="533"/>
        <v>0</v>
      </c>
      <c r="I1104" s="109">
        <f t="shared" si="533"/>
        <v>0</v>
      </c>
      <c r="J1104" s="109">
        <f t="shared" si="533"/>
        <v>0</v>
      </c>
      <c r="K1104" s="109">
        <f t="shared" si="533"/>
        <v>0</v>
      </c>
      <c r="L1104" s="109">
        <f t="shared" si="533"/>
        <v>0</v>
      </c>
      <c r="M1104" s="109">
        <f t="shared" si="533"/>
        <v>0</v>
      </c>
      <c r="N1104" s="109">
        <f t="shared" si="533"/>
        <v>0</v>
      </c>
      <c r="O1104" s="109">
        <f t="shared" si="533"/>
        <v>0</v>
      </c>
      <c r="P1104" s="109">
        <f t="shared" si="533"/>
        <v>0</v>
      </c>
      <c r="Q1104" s="109">
        <f t="shared" si="533"/>
        <v>0</v>
      </c>
      <c r="R1104" s="109">
        <f t="shared" si="533"/>
        <v>0</v>
      </c>
      <c r="S1104" s="109">
        <f t="shared" si="533"/>
        <v>0</v>
      </c>
      <c r="T1104" s="109">
        <f t="shared" si="533"/>
        <v>0</v>
      </c>
      <c r="U1104" s="109">
        <f t="shared" si="533"/>
        <v>0</v>
      </c>
      <c r="V1104" s="109">
        <f>SUBTOTAL(9,V1105:V1106)</f>
        <v>0</v>
      </c>
      <c r="W1104" s="112">
        <f t="shared" si="529"/>
        <v>0</v>
      </c>
      <c r="X1104" s="179">
        <f t="shared" si="530"/>
        <v>0</v>
      </c>
    </row>
    <row r="1105" spans="1:24" s="8" customFormat="1" ht="25.5" hidden="1">
      <c r="A1105" s="17">
        <f t="shared" si="527"/>
        <v>3</v>
      </c>
      <c r="B1105" s="67"/>
      <c r="C1105" s="134" t="s">
        <v>237</v>
      </c>
      <c r="D1105" s="58" t="s">
        <v>235</v>
      </c>
      <c r="E1105" s="110"/>
      <c r="F1105" s="110"/>
      <c r="G1105" s="110"/>
      <c r="H1105" s="110"/>
      <c r="I1105" s="111">
        <f>SUM(F1105:H1105)</f>
        <v>0</v>
      </c>
      <c r="J1105" s="110"/>
      <c r="K1105" s="110"/>
      <c r="L1105" s="110"/>
      <c r="M1105" s="111">
        <f>SUM(J1105:L1105)</f>
        <v>0</v>
      </c>
      <c r="N1105" s="110"/>
      <c r="O1105" s="110"/>
      <c r="P1105" s="110"/>
      <c r="Q1105" s="111">
        <f>SUM(N1105:P1105)</f>
        <v>0</v>
      </c>
      <c r="R1105" s="110"/>
      <c r="S1105" s="110"/>
      <c r="T1105" s="110"/>
      <c r="U1105" s="111">
        <f>SUM(R1105:T1105)</f>
        <v>0</v>
      </c>
      <c r="V1105" s="111">
        <f>I1105+M1105+Q1105+U1105</f>
        <v>0</v>
      </c>
      <c r="W1105" s="111">
        <f t="shared" si="529"/>
        <v>0</v>
      </c>
      <c r="X1105" s="179">
        <f t="shared" si="530"/>
        <v>0</v>
      </c>
    </row>
    <row r="1106" spans="1:24" s="8" customFormat="1" ht="25.5" hidden="1">
      <c r="A1106" s="17">
        <f t="shared" si="527"/>
        <v>3</v>
      </c>
      <c r="B1106" s="67"/>
      <c r="C1106" s="134" t="s">
        <v>238</v>
      </c>
      <c r="D1106" s="58" t="s">
        <v>236</v>
      </c>
      <c r="E1106" s="110"/>
      <c r="F1106" s="110"/>
      <c r="G1106" s="110"/>
      <c r="H1106" s="110"/>
      <c r="I1106" s="111">
        <f>SUM(F1106:H1106)</f>
        <v>0</v>
      </c>
      <c r="J1106" s="110"/>
      <c r="K1106" s="110"/>
      <c r="L1106" s="110"/>
      <c r="M1106" s="111">
        <f>SUM(J1106:L1106)</f>
        <v>0</v>
      </c>
      <c r="N1106" s="110"/>
      <c r="O1106" s="110"/>
      <c r="P1106" s="110"/>
      <c r="Q1106" s="111">
        <f>SUM(N1106:P1106)</f>
        <v>0</v>
      </c>
      <c r="R1106" s="110"/>
      <c r="S1106" s="110"/>
      <c r="T1106" s="110"/>
      <c r="U1106" s="111">
        <f>SUM(R1106:T1106)</f>
        <v>0</v>
      </c>
      <c r="V1106" s="111">
        <f>I1106+M1106+Q1106+U1106</f>
        <v>0</v>
      </c>
      <c r="W1106" s="111">
        <f t="shared" si="529"/>
        <v>0</v>
      </c>
      <c r="X1106" s="179">
        <f t="shared" si="530"/>
        <v>0</v>
      </c>
    </row>
    <row r="1107" spans="1:24" s="8" customFormat="1" hidden="1">
      <c r="A1107" s="17">
        <f t="shared" si="527"/>
        <v>3</v>
      </c>
      <c r="B1107" s="68"/>
      <c r="C1107" s="135" t="s">
        <v>141</v>
      </c>
      <c r="D1107" s="59" t="s">
        <v>4</v>
      </c>
      <c r="E1107" s="110"/>
      <c r="F1107" s="110"/>
      <c r="G1107" s="110"/>
      <c r="H1107" s="110"/>
      <c r="I1107" s="111">
        <f>SUM(F1107:H1107)</f>
        <v>0</v>
      </c>
      <c r="J1107" s="110"/>
      <c r="K1107" s="110"/>
      <c r="L1107" s="110"/>
      <c r="M1107" s="111">
        <f>SUM(J1107:L1107)</f>
        <v>0</v>
      </c>
      <c r="N1107" s="110"/>
      <c r="O1107" s="110"/>
      <c r="P1107" s="110"/>
      <c r="Q1107" s="111">
        <f>SUM(N1107:P1107)</f>
        <v>0</v>
      </c>
      <c r="R1107" s="110"/>
      <c r="S1107" s="110"/>
      <c r="T1107" s="110"/>
      <c r="U1107" s="111">
        <f>SUM(R1107:T1107)</f>
        <v>0</v>
      </c>
      <c r="V1107" s="111">
        <f>I1107+M1107+Q1107+U1107</f>
        <v>0</v>
      </c>
      <c r="W1107" s="111">
        <f t="shared" si="529"/>
        <v>0</v>
      </c>
      <c r="X1107" s="179">
        <f t="shared" si="530"/>
        <v>0</v>
      </c>
    </row>
    <row r="1108" spans="1:24" s="8" customFormat="1" hidden="1">
      <c r="A1108" s="17">
        <f t="shared" si="527"/>
        <v>3</v>
      </c>
      <c r="B1108" s="68"/>
      <c r="C1108" s="80" t="s">
        <v>226</v>
      </c>
      <c r="D1108" s="83" t="s">
        <v>227</v>
      </c>
      <c r="E1108" s="109">
        <f>SUBTOTAL(9,E1109:E1112)</f>
        <v>0</v>
      </c>
      <c r="F1108" s="109">
        <f t="shared" ref="F1108:U1108" si="534">SUBTOTAL(9,F1109:F1112)</f>
        <v>0</v>
      </c>
      <c r="G1108" s="109">
        <f t="shared" si="534"/>
        <v>0</v>
      </c>
      <c r="H1108" s="109">
        <f t="shared" si="534"/>
        <v>0</v>
      </c>
      <c r="I1108" s="109">
        <f t="shared" si="534"/>
        <v>0</v>
      </c>
      <c r="J1108" s="109">
        <f t="shared" si="534"/>
        <v>0</v>
      </c>
      <c r="K1108" s="109">
        <f t="shared" si="534"/>
        <v>0</v>
      </c>
      <c r="L1108" s="109">
        <f t="shared" si="534"/>
        <v>0</v>
      </c>
      <c r="M1108" s="109">
        <f t="shared" si="534"/>
        <v>0</v>
      </c>
      <c r="N1108" s="109">
        <f t="shared" si="534"/>
        <v>0</v>
      </c>
      <c r="O1108" s="109">
        <f t="shared" si="534"/>
        <v>0</v>
      </c>
      <c r="P1108" s="109">
        <f t="shared" si="534"/>
        <v>0</v>
      </c>
      <c r="Q1108" s="109">
        <f t="shared" si="534"/>
        <v>0</v>
      </c>
      <c r="R1108" s="109">
        <f t="shared" si="534"/>
        <v>0</v>
      </c>
      <c r="S1108" s="109">
        <f t="shared" si="534"/>
        <v>0</v>
      </c>
      <c r="T1108" s="109">
        <f t="shared" si="534"/>
        <v>0</v>
      </c>
      <c r="U1108" s="109">
        <f t="shared" si="534"/>
        <v>0</v>
      </c>
      <c r="V1108" s="109">
        <f>SUBTOTAL(9,V1109:V1112)</f>
        <v>0</v>
      </c>
      <c r="W1108" s="112">
        <f t="shared" si="529"/>
        <v>0</v>
      </c>
      <c r="X1108" s="179">
        <f t="shared" si="530"/>
        <v>0</v>
      </c>
    </row>
    <row r="1109" spans="1:24" s="8" customFormat="1" ht="25.5" hidden="1">
      <c r="A1109" s="17">
        <f t="shared" si="527"/>
        <v>3</v>
      </c>
      <c r="B1109" s="68"/>
      <c r="C1109" s="136" t="s">
        <v>140</v>
      </c>
      <c r="D1109" s="83" t="s">
        <v>131</v>
      </c>
      <c r="E1109" s="110"/>
      <c r="F1109" s="110"/>
      <c r="G1109" s="110"/>
      <c r="H1109" s="110"/>
      <c r="I1109" s="111">
        <f t="shared" ref="I1109:I1122" si="535">SUM(F1109:H1109)</f>
        <v>0</v>
      </c>
      <c r="J1109" s="110"/>
      <c r="K1109" s="110"/>
      <c r="L1109" s="110"/>
      <c r="M1109" s="111">
        <f t="shared" ref="M1109:M1122" si="536">SUM(J1109:L1109)</f>
        <v>0</v>
      </c>
      <c r="N1109" s="110"/>
      <c r="O1109" s="110"/>
      <c r="P1109" s="110"/>
      <c r="Q1109" s="111">
        <f t="shared" ref="Q1109:Q1122" si="537">SUM(N1109:P1109)</f>
        <v>0</v>
      </c>
      <c r="R1109" s="110"/>
      <c r="S1109" s="110"/>
      <c r="T1109" s="110"/>
      <c r="U1109" s="111">
        <f t="shared" ref="U1109:U1122" si="538">SUM(R1109:T1109)</f>
        <v>0</v>
      </c>
      <c r="V1109" s="111">
        <f t="shared" ref="V1109:V1117" si="539">I1109+M1109+Q1109+U1109</f>
        <v>0</v>
      </c>
      <c r="W1109" s="111">
        <f t="shared" si="529"/>
        <v>0</v>
      </c>
      <c r="X1109" s="179">
        <f t="shared" si="530"/>
        <v>0</v>
      </c>
    </row>
    <row r="1110" spans="1:24" s="8" customFormat="1" hidden="1">
      <c r="A1110" s="17">
        <f t="shared" si="527"/>
        <v>3</v>
      </c>
      <c r="B1110" s="68"/>
      <c r="C1110" s="134" t="s">
        <v>137</v>
      </c>
      <c r="D1110" s="83" t="s">
        <v>133</v>
      </c>
      <c r="E1110" s="110"/>
      <c r="F1110" s="110"/>
      <c r="G1110" s="110"/>
      <c r="H1110" s="110"/>
      <c r="I1110" s="111">
        <f t="shared" si="535"/>
        <v>0</v>
      </c>
      <c r="J1110" s="110"/>
      <c r="K1110" s="110"/>
      <c r="L1110" s="110"/>
      <c r="M1110" s="111">
        <f t="shared" si="536"/>
        <v>0</v>
      </c>
      <c r="N1110" s="110"/>
      <c r="O1110" s="110"/>
      <c r="P1110" s="110"/>
      <c r="Q1110" s="111">
        <f t="shared" si="537"/>
        <v>0</v>
      </c>
      <c r="R1110" s="110"/>
      <c r="S1110" s="110"/>
      <c r="T1110" s="110"/>
      <c r="U1110" s="111">
        <f t="shared" si="538"/>
        <v>0</v>
      </c>
      <c r="V1110" s="111">
        <f t="shared" si="539"/>
        <v>0</v>
      </c>
      <c r="W1110" s="111">
        <f t="shared" si="529"/>
        <v>0</v>
      </c>
      <c r="X1110" s="179">
        <f t="shared" si="530"/>
        <v>0</v>
      </c>
    </row>
    <row r="1111" spans="1:24" s="8" customFormat="1" ht="25.5" hidden="1">
      <c r="A1111" s="17">
        <f t="shared" si="527"/>
        <v>3</v>
      </c>
      <c r="B1111" s="68"/>
      <c r="C1111" s="134" t="s">
        <v>665</v>
      </c>
      <c r="D1111" s="83" t="s">
        <v>134</v>
      </c>
      <c r="E1111" s="110"/>
      <c r="F1111" s="110"/>
      <c r="G1111" s="110"/>
      <c r="H1111" s="110"/>
      <c r="I1111" s="111">
        <f t="shared" si="535"/>
        <v>0</v>
      </c>
      <c r="J1111" s="110"/>
      <c r="K1111" s="110"/>
      <c r="L1111" s="110"/>
      <c r="M1111" s="111">
        <f t="shared" si="536"/>
        <v>0</v>
      </c>
      <c r="N1111" s="110"/>
      <c r="O1111" s="110"/>
      <c r="P1111" s="110"/>
      <c r="Q1111" s="111">
        <f t="shared" si="537"/>
        <v>0</v>
      </c>
      <c r="R1111" s="110"/>
      <c r="S1111" s="110"/>
      <c r="T1111" s="110"/>
      <c r="U1111" s="111">
        <f t="shared" si="538"/>
        <v>0</v>
      </c>
      <c r="V1111" s="111">
        <f t="shared" si="539"/>
        <v>0</v>
      </c>
      <c r="W1111" s="111">
        <f t="shared" si="529"/>
        <v>0</v>
      </c>
      <c r="X1111" s="179">
        <f t="shared" si="530"/>
        <v>0</v>
      </c>
    </row>
    <row r="1112" spans="1:24" s="8" customFormat="1" ht="25.5" hidden="1">
      <c r="A1112" s="17">
        <f t="shared" si="527"/>
        <v>3</v>
      </c>
      <c r="B1112" s="68"/>
      <c r="C1112" s="134" t="s">
        <v>138</v>
      </c>
      <c r="D1112" s="83" t="s">
        <v>135</v>
      </c>
      <c r="E1112" s="110"/>
      <c r="F1112" s="110"/>
      <c r="G1112" s="110"/>
      <c r="H1112" s="110"/>
      <c r="I1112" s="111">
        <f t="shared" si="535"/>
        <v>0</v>
      </c>
      <c r="J1112" s="110"/>
      <c r="K1112" s="110"/>
      <c r="L1112" s="110"/>
      <c r="M1112" s="111">
        <f t="shared" si="536"/>
        <v>0</v>
      </c>
      <c r="N1112" s="110"/>
      <c r="O1112" s="110"/>
      <c r="P1112" s="110"/>
      <c r="Q1112" s="111">
        <f t="shared" si="537"/>
        <v>0</v>
      </c>
      <c r="R1112" s="110"/>
      <c r="S1112" s="110"/>
      <c r="T1112" s="110"/>
      <c r="U1112" s="111">
        <f t="shared" si="538"/>
        <v>0</v>
      </c>
      <c r="V1112" s="111">
        <f t="shared" si="539"/>
        <v>0</v>
      </c>
      <c r="W1112" s="111">
        <f t="shared" si="529"/>
        <v>0</v>
      </c>
      <c r="X1112" s="179">
        <f t="shared" si="530"/>
        <v>0</v>
      </c>
    </row>
    <row r="1113" spans="1:24" s="8" customFormat="1" hidden="1">
      <c r="A1113" s="17">
        <f t="shared" si="527"/>
        <v>3</v>
      </c>
      <c r="B1113" s="68"/>
      <c r="C1113" s="79" t="s">
        <v>139</v>
      </c>
      <c r="D1113" s="83" t="s">
        <v>6</v>
      </c>
      <c r="E1113" s="110"/>
      <c r="F1113" s="110"/>
      <c r="G1113" s="110"/>
      <c r="H1113" s="110"/>
      <c r="I1113" s="111">
        <f t="shared" si="535"/>
        <v>0</v>
      </c>
      <c r="J1113" s="110"/>
      <c r="K1113" s="110"/>
      <c r="L1113" s="110"/>
      <c r="M1113" s="111">
        <f t="shared" si="536"/>
        <v>0</v>
      </c>
      <c r="N1113" s="110"/>
      <c r="O1113" s="110"/>
      <c r="P1113" s="110"/>
      <c r="Q1113" s="111">
        <f t="shared" si="537"/>
        <v>0</v>
      </c>
      <c r="R1113" s="110"/>
      <c r="S1113" s="110"/>
      <c r="T1113" s="110"/>
      <c r="U1113" s="111">
        <f t="shared" si="538"/>
        <v>0</v>
      </c>
      <c r="V1113" s="111">
        <f t="shared" si="539"/>
        <v>0</v>
      </c>
      <c r="W1113" s="111">
        <f t="shared" si="529"/>
        <v>0</v>
      </c>
      <c r="X1113" s="179">
        <f t="shared" si="530"/>
        <v>0</v>
      </c>
    </row>
    <row r="1114" spans="1:24" s="8" customFormat="1" hidden="1">
      <c r="A1114" s="17">
        <f t="shared" si="527"/>
        <v>3</v>
      </c>
      <c r="B1114" s="68"/>
      <c r="C1114" s="86" t="s">
        <v>95</v>
      </c>
      <c r="D1114" s="59" t="s">
        <v>7</v>
      </c>
      <c r="E1114" s="110"/>
      <c r="F1114" s="110"/>
      <c r="G1114" s="110"/>
      <c r="H1114" s="110"/>
      <c r="I1114" s="111">
        <f t="shared" si="535"/>
        <v>0</v>
      </c>
      <c r="J1114" s="110"/>
      <c r="K1114" s="110"/>
      <c r="L1114" s="110"/>
      <c r="M1114" s="111">
        <f t="shared" si="536"/>
        <v>0</v>
      </c>
      <c r="N1114" s="110"/>
      <c r="O1114" s="110"/>
      <c r="P1114" s="110"/>
      <c r="Q1114" s="111">
        <f t="shared" si="537"/>
        <v>0</v>
      </c>
      <c r="R1114" s="110"/>
      <c r="S1114" s="110"/>
      <c r="T1114" s="110"/>
      <c r="U1114" s="111">
        <f t="shared" si="538"/>
        <v>0</v>
      </c>
      <c r="V1114" s="111">
        <f t="shared" si="539"/>
        <v>0</v>
      </c>
      <c r="W1114" s="111">
        <f t="shared" si="529"/>
        <v>0</v>
      </c>
      <c r="X1114" s="179">
        <f t="shared" si="530"/>
        <v>0</v>
      </c>
    </row>
    <row r="1115" spans="1:24" s="8" customFormat="1" hidden="1">
      <c r="A1115" s="17">
        <f t="shared" si="527"/>
        <v>3</v>
      </c>
      <c r="B1115" s="68"/>
      <c r="C1115" s="86" t="s">
        <v>278</v>
      </c>
      <c r="D1115" s="59" t="s">
        <v>12</v>
      </c>
      <c r="E1115" s="110"/>
      <c r="F1115" s="110"/>
      <c r="G1115" s="110"/>
      <c r="H1115" s="110"/>
      <c r="I1115" s="111">
        <f t="shared" si="535"/>
        <v>0</v>
      </c>
      <c r="J1115" s="110"/>
      <c r="K1115" s="110"/>
      <c r="L1115" s="110"/>
      <c r="M1115" s="111">
        <f t="shared" si="536"/>
        <v>0</v>
      </c>
      <c r="N1115" s="110"/>
      <c r="O1115" s="110"/>
      <c r="P1115" s="110"/>
      <c r="Q1115" s="111">
        <f t="shared" si="537"/>
        <v>0</v>
      </c>
      <c r="R1115" s="110"/>
      <c r="S1115" s="110"/>
      <c r="T1115" s="110"/>
      <c r="U1115" s="111">
        <f t="shared" si="538"/>
        <v>0</v>
      </c>
      <c r="V1115" s="111">
        <f t="shared" si="539"/>
        <v>0</v>
      </c>
      <c r="W1115" s="111">
        <f t="shared" si="529"/>
        <v>0</v>
      </c>
      <c r="X1115" s="179">
        <f t="shared" si="530"/>
        <v>0</v>
      </c>
    </row>
    <row r="1116" spans="1:24" s="8" customFormat="1" hidden="1">
      <c r="A1116" s="17">
        <f t="shared" si="527"/>
        <v>3</v>
      </c>
      <c r="B1116" s="69"/>
      <c r="C1116" s="73" t="s">
        <v>116</v>
      </c>
      <c r="D1116" s="71" t="s">
        <v>22</v>
      </c>
      <c r="E1116" s="110"/>
      <c r="F1116" s="110"/>
      <c r="G1116" s="110"/>
      <c r="H1116" s="110"/>
      <c r="I1116" s="111">
        <f t="shared" si="535"/>
        <v>0</v>
      </c>
      <c r="J1116" s="110"/>
      <c r="K1116" s="110"/>
      <c r="L1116" s="110"/>
      <c r="M1116" s="111">
        <f t="shared" si="536"/>
        <v>0</v>
      </c>
      <c r="N1116" s="110"/>
      <c r="O1116" s="110"/>
      <c r="P1116" s="110"/>
      <c r="Q1116" s="111">
        <f t="shared" si="537"/>
        <v>0</v>
      </c>
      <c r="R1116" s="110"/>
      <c r="S1116" s="110"/>
      <c r="T1116" s="110"/>
      <c r="U1116" s="111">
        <f t="shared" si="538"/>
        <v>0</v>
      </c>
      <c r="V1116" s="111">
        <f t="shared" si="539"/>
        <v>0</v>
      </c>
      <c r="W1116" s="111">
        <f t="shared" si="529"/>
        <v>0</v>
      </c>
      <c r="X1116" s="179">
        <f t="shared" si="530"/>
        <v>0</v>
      </c>
    </row>
    <row r="1117" spans="1:24" s="8" customFormat="1" hidden="1">
      <c r="A1117" s="17">
        <f t="shared" si="527"/>
        <v>3</v>
      </c>
      <c r="B1117" s="69"/>
      <c r="C1117" s="73" t="s">
        <v>97</v>
      </c>
      <c r="D1117" s="70" t="s">
        <v>24</v>
      </c>
      <c r="E1117" s="110"/>
      <c r="F1117" s="110"/>
      <c r="G1117" s="110"/>
      <c r="H1117" s="110"/>
      <c r="I1117" s="111">
        <f t="shared" si="535"/>
        <v>0</v>
      </c>
      <c r="J1117" s="110"/>
      <c r="K1117" s="110"/>
      <c r="L1117" s="110"/>
      <c r="M1117" s="111">
        <f t="shared" si="536"/>
        <v>0</v>
      </c>
      <c r="N1117" s="110"/>
      <c r="O1117" s="110"/>
      <c r="P1117" s="110"/>
      <c r="Q1117" s="111">
        <f t="shared" si="537"/>
        <v>0</v>
      </c>
      <c r="R1117" s="110"/>
      <c r="S1117" s="110"/>
      <c r="T1117" s="110"/>
      <c r="U1117" s="111">
        <f t="shared" si="538"/>
        <v>0</v>
      </c>
      <c r="V1117" s="111">
        <f t="shared" si="539"/>
        <v>0</v>
      </c>
      <c r="W1117" s="111">
        <f t="shared" si="529"/>
        <v>0</v>
      </c>
      <c r="X1117" s="179">
        <f t="shared" si="530"/>
        <v>0</v>
      </c>
    </row>
    <row r="1118" spans="1:24" s="8" customFormat="1" hidden="1">
      <c r="A1118" s="17">
        <f t="shared" si="527"/>
        <v>3</v>
      </c>
      <c r="B1118" s="28"/>
      <c r="C1118" s="74" t="s">
        <v>405</v>
      </c>
      <c r="D1118" s="82"/>
      <c r="E1118" s="109">
        <f>SUBTOTAL(9,E1119:E1121)</f>
        <v>0</v>
      </c>
      <c r="F1118" s="109">
        <f t="shared" ref="F1118:U1118" si="540">SUBTOTAL(9,F1119:F1121)</f>
        <v>0</v>
      </c>
      <c r="G1118" s="109">
        <f t="shared" si="540"/>
        <v>0</v>
      </c>
      <c r="H1118" s="109">
        <f t="shared" si="540"/>
        <v>0</v>
      </c>
      <c r="I1118" s="109">
        <f t="shared" si="540"/>
        <v>0</v>
      </c>
      <c r="J1118" s="109">
        <f t="shared" si="540"/>
        <v>0</v>
      </c>
      <c r="K1118" s="109">
        <f t="shared" si="540"/>
        <v>0</v>
      </c>
      <c r="L1118" s="109">
        <f t="shared" si="540"/>
        <v>0</v>
      </c>
      <c r="M1118" s="109">
        <f t="shared" si="540"/>
        <v>0</v>
      </c>
      <c r="N1118" s="109">
        <f t="shared" si="540"/>
        <v>0</v>
      </c>
      <c r="O1118" s="109">
        <f t="shared" si="540"/>
        <v>0</v>
      </c>
      <c r="P1118" s="109">
        <f t="shared" si="540"/>
        <v>0</v>
      </c>
      <c r="Q1118" s="109">
        <f t="shared" si="540"/>
        <v>0</v>
      </c>
      <c r="R1118" s="109">
        <f t="shared" si="540"/>
        <v>0</v>
      </c>
      <c r="S1118" s="109">
        <f t="shared" si="540"/>
        <v>0</v>
      </c>
      <c r="T1118" s="109">
        <f t="shared" si="540"/>
        <v>0</v>
      </c>
      <c r="U1118" s="109">
        <f t="shared" si="540"/>
        <v>0</v>
      </c>
      <c r="V1118" s="109">
        <f>SUBTOTAL(9,V1119:V1121)</f>
        <v>0</v>
      </c>
      <c r="W1118" s="112">
        <f t="shared" si="529"/>
        <v>0</v>
      </c>
      <c r="X1118" s="179">
        <f t="shared" si="530"/>
        <v>0</v>
      </c>
    </row>
    <row r="1119" spans="1:24" s="8" customFormat="1" hidden="1">
      <c r="A1119" s="17">
        <f t="shared" si="527"/>
        <v>3</v>
      </c>
      <c r="B1119" s="69"/>
      <c r="C1119" s="102" t="s">
        <v>406</v>
      </c>
      <c r="D1119" s="70" t="s">
        <v>118</v>
      </c>
      <c r="E1119" s="110"/>
      <c r="F1119" s="110"/>
      <c r="G1119" s="110"/>
      <c r="H1119" s="110"/>
      <c r="I1119" s="111">
        <f t="shared" si="535"/>
        <v>0</v>
      </c>
      <c r="J1119" s="110"/>
      <c r="K1119" s="110"/>
      <c r="L1119" s="110"/>
      <c r="M1119" s="111">
        <f t="shared" si="536"/>
        <v>0</v>
      </c>
      <c r="N1119" s="110"/>
      <c r="O1119" s="110"/>
      <c r="P1119" s="110"/>
      <c r="Q1119" s="111">
        <f t="shared" si="537"/>
        <v>0</v>
      </c>
      <c r="R1119" s="110"/>
      <c r="S1119" s="110"/>
      <c r="T1119" s="110"/>
      <c r="U1119" s="111">
        <f t="shared" si="538"/>
        <v>0</v>
      </c>
      <c r="V1119" s="111">
        <f>I1119+M1119+Q1119+U1119</f>
        <v>0</v>
      </c>
      <c r="W1119" s="111">
        <f t="shared" si="529"/>
        <v>0</v>
      </c>
      <c r="X1119" s="179">
        <f t="shared" si="530"/>
        <v>0</v>
      </c>
    </row>
    <row r="1120" spans="1:24" s="8" customFormat="1" hidden="1">
      <c r="A1120" s="17">
        <f t="shared" si="527"/>
        <v>3</v>
      </c>
      <c r="B1120" s="69"/>
      <c r="C1120" s="188" t="s">
        <v>428</v>
      </c>
      <c r="D1120" s="189" t="s">
        <v>429</v>
      </c>
      <c r="E1120" s="110"/>
      <c r="F1120" s="110"/>
      <c r="G1120" s="110"/>
      <c r="H1120" s="110"/>
      <c r="I1120" s="111">
        <f t="shared" si="535"/>
        <v>0</v>
      </c>
      <c r="J1120" s="110"/>
      <c r="K1120" s="110"/>
      <c r="L1120" s="110"/>
      <c r="M1120" s="111">
        <f t="shared" si="536"/>
        <v>0</v>
      </c>
      <c r="N1120" s="110"/>
      <c r="O1120" s="110"/>
      <c r="P1120" s="110"/>
      <c r="Q1120" s="111">
        <f t="shared" si="537"/>
        <v>0</v>
      </c>
      <c r="R1120" s="110"/>
      <c r="S1120" s="110"/>
      <c r="T1120" s="110"/>
      <c r="U1120" s="111">
        <f t="shared" si="538"/>
        <v>0</v>
      </c>
      <c r="V1120" s="111">
        <f>I1120+M1120+Q1120+U1120</f>
        <v>0</v>
      </c>
      <c r="W1120" s="111">
        <f t="shared" si="529"/>
        <v>0</v>
      </c>
      <c r="X1120" s="179">
        <f t="shared" si="530"/>
        <v>0</v>
      </c>
    </row>
    <row r="1121" spans="1:24" s="8" customFormat="1" ht="25.5" hidden="1">
      <c r="A1121" s="17">
        <f t="shared" si="527"/>
        <v>3</v>
      </c>
      <c r="B1121" s="69"/>
      <c r="C1121" s="102" t="s">
        <v>427</v>
      </c>
      <c r="D1121" s="71" t="s">
        <v>26</v>
      </c>
      <c r="E1121" s="110"/>
      <c r="F1121" s="110"/>
      <c r="G1121" s="110"/>
      <c r="H1121" s="110"/>
      <c r="I1121" s="111">
        <f t="shared" si="535"/>
        <v>0</v>
      </c>
      <c r="J1121" s="110"/>
      <c r="K1121" s="110"/>
      <c r="L1121" s="110"/>
      <c r="M1121" s="111">
        <f t="shared" si="536"/>
        <v>0</v>
      </c>
      <c r="N1121" s="110"/>
      <c r="O1121" s="110"/>
      <c r="P1121" s="110"/>
      <c r="Q1121" s="111">
        <f t="shared" si="537"/>
        <v>0</v>
      </c>
      <c r="R1121" s="110"/>
      <c r="S1121" s="110"/>
      <c r="T1121" s="110"/>
      <c r="U1121" s="111">
        <f t="shared" si="538"/>
        <v>0</v>
      </c>
      <c r="V1121" s="111">
        <f>I1121+M1121+Q1121+U1121</f>
        <v>0</v>
      </c>
      <c r="W1121" s="111">
        <f t="shared" si="529"/>
        <v>0</v>
      </c>
      <c r="X1121" s="179">
        <f t="shared" si="530"/>
        <v>0</v>
      </c>
    </row>
    <row r="1122" spans="1:24" s="8" customFormat="1" ht="25.5" hidden="1">
      <c r="A1122" s="17">
        <f t="shared" si="527"/>
        <v>3</v>
      </c>
      <c r="B1122" s="69"/>
      <c r="C1122" s="74" t="s">
        <v>117</v>
      </c>
      <c r="D1122" s="71" t="s">
        <v>27</v>
      </c>
      <c r="E1122" s="110"/>
      <c r="F1122" s="110"/>
      <c r="G1122" s="110"/>
      <c r="H1122" s="110"/>
      <c r="I1122" s="111">
        <f t="shared" si="535"/>
        <v>0</v>
      </c>
      <c r="J1122" s="110"/>
      <c r="K1122" s="110"/>
      <c r="L1122" s="110"/>
      <c r="M1122" s="111">
        <f t="shared" si="536"/>
        <v>0</v>
      </c>
      <c r="N1122" s="110"/>
      <c r="O1122" s="110"/>
      <c r="P1122" s="110"/>
      <c r="Q1122" s="111">
        <f t="shared" si="537"/>
        <v>0</v>
      </c>
      <c r="R1122" s="110"/>
      <c r="S1122" s="110"/>
      <c r="T1122" s="110"/>
      <c r="U1122" s="111">
        <f t="shared" si="538"/>
        <v>0</v>
      </c>
      <c r="V1122" s="111">
        <f>I1122+M1122+Q1122+U1122</f>
        <v>0</v>
      </c>
      <c r="W1122" s="111">
        <f t="shared" si="529"/>
        <v>0</v>
      </c>
      <c r="X1122" s="179">
        <f t="shared" si="530"/>
        <v>0</v>
      </c>
    </row>
    <row r="1123" spans="1:24" s="8" customFormat="1" hidden="1">
      <c r="A1123" s="17">
        <f t="shared" si="527"/>
        <v>3</v>
      </c>
      <c r="B1123" s="27" t="s">
        <v>14</v>
      </c>
      <c r="C1123" s="75" t="s">
        <v>279</v>
      </c>
      <c r="D1123" s="71" t="s">
        <v>216</v>
      </c>
      <c r="E1123" s="109">
        <f>SUBTOTAL(9,E1124:E1125)</f>
        <v>0</v>
      </c>
      <c r="F1123" s="109">
        <f t="shared" ref="F1123:U1123" si="541">SUBTOTAL(9,F1124:F1125)</f>
        <v>0</v>
      </c>
      <c r="G1123" s="109">
        <f t="shared" si="541"/>
        <v>0</v>
      </c>
      <c r="H1123" s="109">
        <f t="shared" si="541"/>
        <v>0</v>
      </c>
      <c r="I1123" s="109">
        <f t="shared" si="541"/>
        <v>0</v>
      </c>
      <c r="J1123" s="109">
        <f t="shared" si="541"/>
        <v>0</v>
      </c>
      <c r="K1123" s="109">
        <f t="shared" si="541"/>
        <v>0</v>
      </c>
      <c r="L1123" s="109">
        <f t="shared" si="541"/>
        <v>0</v>
      </c>
      <c r="M1123" s="109">
        <f t="shared" si="541"/>
        <v>0</v>
      </c>
      <c r="N1123" s="109">
        <f t="shared" si="541"/>
        <v>0</v>
      </c>
      <c r="O1123" s="109">
        <f t="shared" si="541"/>
        <v>0</v>
      </c>
      <c r="P1123" s="109">
        <f t="shared" si="541"/>
        <v>0</v>
      </c>
      <c r="Q1123" s="109">
        <f t="shared" si="541"/>
        <v>0</v>
      </c>
      <c r="R1123" s="109">
        <f t="shared" si="541"/>
        <v>0</v>
      </c>
      <c r="S1123" s="109">
        <f t="shared" si="541"/>
        <v>0</v>
      </c>
      <c r="T1123" s="109">
        <f t="shared" si="541"/>
        <v>0</v>
      </c>
      <c r="U1123" s="109">
        <f t="shared" si="541"/>
        <v>0</v>
      </c>
      <c r="V1123" s="109">
        <f>SUBTOTAL(9,V1124:V1125)</f>
        <v>0</v>
      </c>
      <c r="W1123" s="112">
        <f t="shared" si="529"/>
        <v>0</v>
      </c>
      <c r="X1123" s="179">
        <f t="shared" si="530"/>
        <v>0</v>
      </c>
    </row>
    <row r="1124" spans="1:24" s="8" customFormat="1" hidden="1">
      <c r="A1124" s="17">
        <f t="shared" si="527"/>
        <v>3</v>
      </c>
      <c r="B1124" s="69"/>
      <c r="C1124" s="73" t="s">
        <v>305</v>
      </c>
      <c r="D1124" s="70" t="s">
        <v>306</v>
      </c>
      <c r="E1124" s="110"/>
      <c r="F1124" s="110"/>
      <c r="G1124" s="110"/>
      <c r="H1124" s="110"/>
      <c r="I1124" s="111">
        <f>SUM(F1124:H1124)</f>
        <v>0</v>
      </c>
      <c r="J1124" s="110"/>
      <c r="K1124" s="110"/>
      <c r="L1124" s="110"/>
      <c r="M1124" s="111">
        <f>SUM(J1124:L1124)</f>
        <v>0</v>
      </c>
      <c r="N1124" s="110"/>
      <c r="O1124" s="110"/>
      <c r="P1124" s="110"/>
      <c r="Q1124" s="111">
        <f>SUM(N1124:P1124)</f>
        <v>0</v>
      </c>
      <c r="R1124" s="110"/>
      <c r="S1124" s="110"/>
      <c r="T1124" s="110"/>
      <c r="U1124" s="111">
        <f>SUM(R1124:T1124)</f>
        <v>0</v>
      </c>
      <c r="V1124" s="111">
        <f>I1124+M1124+Q1124+U1124</f>
        <v>0</v>
      </c>
      <c r="W1124" s="111">
        <f t="shared" si="529"/>
        <v>0</v>
      </c>
      <c r="X1124" s="179">
        <f t="shared" si="530"/>
        <v>0</v>
      </c>
    </row>
    <row r="1125" spans="1:24" s="8" customFormat="1" hidden="1">
      <c r="A1125" s="17">
        <f t="shared" si="527"/>
        <v>3</v>
      </c>
      <c r="B1125" s="69"/>
      <c r="C1125" s="73" t="s">
        <v>307</v>
      </c>
      <c r="D1125" s="70" t="s">
        <v>308</v>
      </c>
      <c r="E1125" s="110"/>
      <c r="F1125" s="110"/>
      <c r="G1125" s="110"/>
      <c r="H1125" s="110"/>
      <c r="I1125" s="111">
        <f>SUM(F1125:H1125)</f>
        <v>0</v>
      </c>
      <c r="J1125" s="110"/>
      <c r="K1125" s="110"/>
      <c r="L1125" s="110"/>
      <c r="M1125" s="111">
        <f>SUM(J1125:L1125)</f>
        <v>0</v>
      </c>
      <c r="N1125" s="110"/>
      <c r="O1125" s="110"/>
      <c r="P1125" s="110"/>
      <c r="Q1125" s="111">
        <f>SUM(N1125:P1125)</f>
        <v>0</v>
      </c>
      <c r="R1125" s="110"/>
      <c r="S1125" s="110"/>
      <c r="T1125" s="110"/>
      <c r="U1125" s="111">
        <f>SUM(R1125:T1125)</f>
        <v>0</v>
      </c>
      <c r="V1125" s="111">
        <f>I1125+M1125+Q1125+U1125</f>
        <v>0</v>
      </c>
      <c r="W1125" s="111">
        <f t="shared" si="529"/>
        <v>0</v>
      </c>
      <c r="X1125" s="179">
        <f t="shared" si="530"/>
        <v>0</v>
      </c>
    </row>
    <row r="1126" spans="1:24" s="8" customFormat="1" hidden="1">
      <c r="A1126" s="17">
        <f t="shared" si="527"/>
        <v>3</v>
      </c>
      <c r="B1126" s="27" t="s">
        <v>25</v>
      </c>
      <c r="C1126" s="75" t="s">
        <v>119</v>
      </c>
      <c r="D1126" s="71"/>
      <c r="E1126" s="109">
        <f>SUBTOTAL(9,E1127:E1131)</f>
        <v>0</v>
      </c>
      <c r="F1126" s="109">
        <f t="shared" ref="F1126:U1126" si="542">SUBTOTAL(9,F1127:F1131)</f>
        <v>0</v>
      </c>
      <c r="G1126" s="109">
        <f t="shared" si="542"/>
        <v>0</v>
      </c>
      <c r="H1126" s="109">
        <f t="shared" si="542"/>
        <v>0</v>
      </c>
      <c r="I1126" s="109">
        <f t="shared" si="542"/>
        <v>0</v>
      </c>
      <c r="J1126" s="109">
        <f t="shared" si="542"/>
        <v>0</v>
      </c>
      <c r="K1126" s="109">
        <f t="shared" si="542"/>
        <v>0</v>
      </c>
      <c r="L1126" s="109">
        <f t="shared" si="542"/>
        <v>0</v>
      </c>
      <c r="M1126" s="109">
        <f t="shared" si="542"/>
        <v>0</v>
      </c>
      <c r="N1126" s="109">
        <f t="shared" si="542"/>
        <v>0</v>
      </c>
      <c r="O1126" s="109">
        <f t="shared" si="542"/>
        <v>0</v>
      </c>
      <c r="P1126" s="109">
        <f t="shared" si="542"/>
        <v>0</v>
      </c>
      <c r="Q1126" s="109">
        <f t="shared" si="542"/>
        <v>0</v>
      </c>
      <c r="R1126" s="109">
        <f t="shared" si="542"/>
        <v>0</v>
      </c>
      <c r="S1126" s="109">
        <f t="shared" si="542"/>
        <v>0</v>
      </c>
      <c r="T1126" s="109">
        <f t="shared" si="542"/>
        <v>0</v>
      </c>
      <c r="U1126" s="109">
        <f t="shared" si="542"/>
        <v>0</v>
      </c>
      <c r="V1126" s="109">
        <f>SUBTOTAL(9,V1127:V1131)</f>
        <v>0</v>
      </c>
      <c r="W1126" s="112">
        <f t="shared" si="529"/>
        <v>0</v>
      </c>
      <c r="X1126" s="179">
        <f t="shared" si="530"/>
        <v>0</v>
      </c>
    </row>
    <row r="1127" spans="1:24" s="8" customFormat="1" hidden="1">
      <c r="A1127" s="17">
        <f t="shared" si="527"/>
        <v>3</v>
      </c>
      <c r="B1127" s="69"/>
      <c r="C1127" s="73" t="s">
        <v>180</v>
      </c>
      <c r="D1127" s="70" t="s">
        <v>181</v>
      </c>
      <c r="E1127" s="110"/>
      <c r="F1127" s="110"/>
      <c r="G1127" s="110"/>
      <c r="H1127" s="110"/>
      <c r="I1127" s="111">
        <f>SUM(F1127:H1127)</f>
        <v>0</v>
      </c>
      <c r="J1127" s="110"/>
      <c r="K1127" s="110"/>
      <c r="L1127" s="110"/>
      <c r="M1127" s="111">
        <f>SUM(J1127:L1127)</f>
        <v>0</v>
      </c>
      <c r="N1127" s="110"/>
      <c r="O1127" s="110"/>
      <c r="P1127" s="110"/>
      <c r="Q1127" s="111">
        <f>SUM(N1127:P1127)</f>
        <v>0</v>
      </c>
      <c r="R1127" s="110"/>
      <c r="S1127" s="110"/>
      <c r="T1127" s="110"/>
      <c r="U1127" s="111">
        <f>SUM(R1127:T1127)</f>
        <v>0</v>
      </c>
      <c r="V1127" s="111">
        <f>I1127+M1127+Q1127+U1127</f>
        <v>0</v>
      </c>
      <c r="W1127" s="111">
        <f t="shared" si="529"/>
        <v>0</v>
      </c>
      <c r="X1127" s="179">
        <f t="shared" si="530"/>
        <v>0</v>
      </c>
    </row>
    <row r="1128" spans="1:24" s="8" customFormat="1" hidden="1">
      <c r="A1128" s="17">
        <f t="shared" si="527"/>
        <v>3</v>
      </c>
      <c r="B1128" s="69"/>
      <c r="C1128" s="73" t="s">
        <v>182</v>
      </c>
      <c r="D1128" s="70" t="s">
        <v>183</v>
      </c>
      <c r="E1128" s="110"/>
      <c r="F1128" s="110"/>
      <c r="G1128" s="110"/>
      <c r="H1128" s="110"/>
      <c r="I1128" s="111">
        <f>SUM(F1128:H1128)</f>
        <v>0</v>
      </c>
      <c r="J1128" s="110"/>
      <c r="K1128" s="110"/>
      <c r="L1128" s="110"/>
      <c r="M1128" s="111">
        <f>SUM(J1128:L1128)</f>
        <v>0</v>
      </c>
      <c r="N1128" s="110"/>
      <c r="O1128" s="110"/>
      <c r="P1128" s="110"/>
      <c r="Q1128" s="111">
        <f>SUM(N1128:P1128)</f>
        <v>0</v>
      </c>
      <c r="R1128" s="110"/>
      <c r="S1128" s="110"/>
      <c r="T1128" s="110"/>
      <c r="U1128" s="111">
        <f>SUM(R1128:T1128)</f>
        <v>0</v>
      </c>
      <c r="V1128" s="111">
        <f>I1128+M1128+Q1128+U1128</f>
        <v>0</v>
      </c>
      <c r="W1128" s="111">
        <f t="shared" si="529"/>
        <v>0</v>
      </c>
      <c r="X1128" s="179">
        <f t="shared" si="530"/>
        <v>0</v>
      </c>
    </row>
    <row r="1129" spans="1:24" s="8" customFormat="1" hidden="1">
      <c r="A1129" s="17">
        <f t="shared" si="527"/>
        <v>3</v>
      </c>
      <c r="B1129" s="69"/>
      <c r="C1129" s="73" t="s">
        <v>184</v>
      </c>
      <c r="D1129" s="70" t="s">
        <v>185</v>
      </c>
      <c r="E1129" s="110"/>
      <c r="F1129" s="110"/>
      <c r="G1129" s="110"/>
      <c r="H1129" s="110"/>
      <c r="I1129" s="111">
        <f>SUM(F1129:H1129)</f>
        <v>0</v>
      </c>
      <c r="J1129" s="110"/>
      <c r="K1129" s="110"/>
      <c r="L1129" s="110"/>
      <c r="M1129" s="111">
        <f>SUM(J1129:L1129)</f>
        <v>0</v>
      </c>
      <c r="N1129" s="110"/>
      <c r="O1129" s="110"/>
      <c r="P1129" s="110"/>
      <c r="Q1129" s="111">
        <f>SUM(N1129:P1129)</f>
        <v>0</v>
      </c>
      <c r="R1129" s="110"/>
      <c r="S1129" s="110"/>
      <c r="T1129" s="110"/>
      <c r="U1129" s="111">
        <f>SUM(R1129:T1129)</f>
        <v>0</v>
      </c>
      <c r="V1129" s="111">
        <f>I1129+M1129+Q1129+U1129</f>
        <v>0</v>
      </c>
      <c r="W1129" s="111">
        <f t="shared" si="529"/>
        <v>0</v>
      </c>
      <c r="X1129" s="179">
        <f t="shared" si="530"/>
        <v>0</v>
      </c>
    </row>
    <row r="1130" spans="1:24" s="8" customFormat="1" hidden="1">
      <c r="A1130" s="17">
        <f t="shared" si="527"/>
        <v>3</v>
      </c>
      <c r="B1130" s="69"/>
      <c r="C1130" s="73" t="s">
        <v>186</v>
      </c>
      <c r="D1130" s="70" t="s">
        <v>187</v>
      </c>
      <c r="E1130" s="110"/>
      <c r="F1130" s="110"/>
      <c r="G1130" s="110"/>
      <c r="H1130" s="110"/>
      <c r="I1130" s="111">
        <f>SUM(F1130:H1130)</f>
        <v>0</v>
      </c>
      <c r="J1130" s="110"/>
      <c r="K1130" s="110"/>
      <c r="L1130" s="110"/>
      <c r="M1130" s="111">
        <f>SUM(J1130:L1130)</f>
        <v>0</v>
      </c>
      <c r="N1130" s="110"/>
      <c r="O1130" s="110"/>
      <c r="P1130" s="110"/>
      <c r="Q1130" s="111">
        <f>SUM(N1130:P1130)</f>
        <v>0</v>
      </c>
      <c r="R1130" s="110"/>
      <c r="S1130" s="110"/>
      <c r="T1130" s="110"/>
      <c r="U1130" s="111">
        <f>SUM(R1130:T1130)</f>
        <v>0</v>
      </c>
      <c r="V1130" s="111">
        <f>I1130+M1130+Q1130+U1130</f>
        <v>0</v>
      </c>
      <c r="W1130" s="111">
        <f t="shared" si="529"/>
        <v>0</v>
      </c>
      <c r="X1130" s="179">
        <f t="shared" si="530"/>
        <v>0</v>
      </c>
    </row>
    <row r="1131" spans="1:24" s="8" customFormat="1" hidden="1">
      <c r="A1131" s="17">
        <f t="shared" si="527"/>
        <v>3</v>
      </c>
      <c r="B1131" s="69"/>
      <c r="C1131" s="73" t="s">
        <v>29</v>
      </c>
      <c r="D1131" s="70" t="s">
        <v>115</v>
      </c>
      <c r="E1131" s="110"/>
      <c r="F1131" s="110"/>
      <c r="G1131" s="110"/>
      <c r="H1131" s="110"/>
      <c r="I1131" s="111">
        <f>SUM(F1131:H1131)</f>
        <v>0</v>
      </c>
      <c r="J1131" s="110"/>
      <c r="K1131" s="110"/>
      <c r="L1131" s="110"/>
      <c r="M1131" s="111">
        <f>SUM(J1131:L1131)</f>
        <v>0</v>
      </c>
      <c r="N1131" s="110"/>
      <c r="O1131" s="110"/>
      <c r="P1131" s="110"/>
      <c r="Q1131" s="111">
        <f>SUM(N1131:P1131)</f>
        <v>0</v>
      </c>
      <c r="R1131" s="110"/>
      <c r="S1131" s="110"/>
      <c r="T1131" s="110"/>
      <c r="U1131" s="111">
        <f>SUM(R1131:T1131)</f>
        <v>0</v>
      </c>
      <c r="V1131" s="111">
        <f>I1131+M1131+Q1131+U1131</f>
        <v>0</v>
      </c>
      <c r="W1131" s="111">
        <f t="shared" si="529"/>
        <v>0</v>
      </c>
      <c r="X1131" s="179">
        <f t="shared" si="530"/>
        <v>0</v>
      </c>
    </row>
    <row r="1132" spans="1:24" s="8" customFormat="1" hidden="1">
      <c r="A1132" s="92">
        <f>A1133</f>
        <v>3</v>
      </c>
      <c r="B1132" s="29"/>
      <c r="C1132" s="25"/>
      <c r="D1132" s="30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109"/>
      <c r="P1132" s="109"/>
      <c r="Q1132" s="109"/>
      <c r="R1132" s="109"/>
      <c r="S1132" s="109"/>
      <c r="T1132" s="109"/>
      <c r="U1132" s="109"/>
      <c r="V1132" s="109"/>
      <c r="W1132" s="109"/>
      <c r="X1132" s="109"/>
    </row>
    <row r="1133" spans="1:24" s="8" customFormat="1" hidden="1">
      <c r="A1133" s="177">
        <f>MIN(A1134:A1140)</f>
        <v>3</v>
      </c>
      <c r="B1133" s="29"/>
      <c r="C1133" s="78" t="s">
        <v>123</v>
      </c>
      <c r="D1133" s="30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109"/>
      <c r="P1133" s="109"/>
      <c r="Q1133" s="109"/>
      <c r="R1133" s="109"/>
      <c r="S1133" s="109"/>
      <c r="T1133" s="109"/>
      <c r="U1133" s="109"/>
      <c r="V1133" s="109"/>
      <c r="W1133" s="109"/>
      <c r="X1133" s="109"/>
    </row>
    <row r="1134" spans="1:24" s="8" customFormat="1" hidden="1">
      <c r="A1134" s="17">
        <f t="shared" ref="A1134:A1140" si="543">IF(MAX(E1134:Y1134)=0,IF(MIN(E1134:Y1134)=0,3,2),2)</f>
        <v>3</v>
      </c>
      <c r="B1134" s="29"/>
      <c r="C1134" s="25" t="s">
        <v>121</v>
      </c>
      <c r="D1134" s="70"/>
      <c r="E1134" s="112">
        <f>SUM(E1135:E1136)</f>
        <v>0</v>
      </c>
      <c r="F1134" s="112">
        <f t="shared" ref="F1134:U1134" si="544">SUM(F1135:F1136)</f>
        <v>0</v>
      </c>
      <c r="G1134" s="112">
        <f t="shared" si="544"/>
        <v>0</v>
      </c>
      <c r="H1134" s="112">
        <f t="shared" si="544"/>
        <v>0</v>
      </c>
      <c r="I1134" s="112">
        <f t="shared" si="544"/>
        <v>0</v>
      </c>
      <c r="J1134" s="112">
        <f t="shared" si="544"/>
        <v>0</v>
      </c>
      <c r="K1134" s="112">
        <f t="shared" si="544"/>
        <v>0</v>
      </c>
      <c r="L1134" s="112">
        <f t="shared" si="544"/>
        <v>0</v>
      </c>
      <c r="M1134" s="112">
        <f t="shared" si="544"/>
        <v>0</v>
      </c>
      <c r="N1134" s="112">
        <f t="shared" si="544"/>
        <v>0</v>
      </c>
      <c r="O1134" s="112">
        <f t="shared" si="544"/>
        <v>0</v>
      </c>
      <c r="P1134" s="112">
        <f t="shared" si="544"/>
        <v>0</v>
      </c>
      <c r="Q1134" s="112">
        <f t="shared" si="544"/>
        <v>0</v>
      </c>
      <c r="R1134" s="112">
        <f t="shared" si="544"/>
        <v>0</v>
      </c>
      <c r="S1134" s="112">
        <f t="shared" si="544"/>
        <v>0</v>
      </c>
      <c r="T1134" s="112">
        <f t="shared" si="544"/>
        <v>0</v>
      </c>
      <c r="U1134" s="112">
        <f t="shared" si="544"/>
        <v>0</v>
      </c>
      <c r="V1134" s="112">
        <f>SUM(V1135:V1136)</f>
        <v>0</v>
      </c>
      <c r="W1134" s="112"/>
      <c r="X1134" s="179"/>
    </row>
    <row r="1135" spans="1:24" s="8" customFormat="1" hidden="1">
      <c r="A1135" s="17">
        <f t="shared" si="543"/>
        <v>3</v>
      </c>
      <c r="B1135" s="29"/>
      <c r="C1135" s="101" t="s">
        <v>190</v>
      </c>
      <c r="D1135" s="70"/>
      <c r="E1135" s="110"/>
      <c r="F1135" s="110"/>
      <c r="G1135" s="110"/>
      <c r="H1135" s="110"/>
      <c r="I1135" s="180">
        <f>H1135</f>
        <v>0</v>
      </c>
      <c r="J1135" s="110"/>
      <c r="K1135" s="110"/>
      <c r="L1135" s="110"/>
      <c r="M1135" s="180">
        <f>L1135</f>
        <v>0</v>
      </c>
      <c r="N1135" s="110"/>
      <c r="O1135" s="110"/>
      <c r="P1135" s="110"/>
      <c r="Q1135" s="180">
        <f>P1135</f>
        <v>0</v>
      </c>
      <c r="R1135" s="110"/>
      <c r="S1135" s="110"/>
      <c r="T1135" s="110"/>
      <c r="U1135" s="180">
        <f>T1135</f>
        <v>0</v>
      </c>
      <c r="V1135" s="180">
        <f>U1135</f>
        <v>0</v>
      </c>
      <c r="W1135" s="109"/>
      <c r="X1135" s="179"/>
    </row>
    <row r="1136" spans="1:24" s="8" customFormat="1" hidden="1">
      <c r="A1136" s="17">
        <f t="shared" si="543"/>
        <v>3</v>
      </c>
      <c r="B1136" s="29"/>
      <c r="C1136" s="101" t="s">
        <v>191</v>
      </c>
      <c r="D1136" s="70"/>
      <c r="E1136" s="110"/>
      <c r="F1136" s="110"/>
      <c r="G1136" s="110"/>
      <c r="H1136" s="110"/>
      <c r="I1136" s="180">
        <f>H1136</f>
        <v>0</v>
      </c>
      <c r="J1136" s="110"/>
      <c r="K1136" s="110"/>
      <c r="L1136" s="110"/>
      <c r="M1136" s="180">
        <f>L1136</f>
        <v>0</v>
      </c>
      <c r="N1136" s="110"/>
      <c r="O1136" s="110"/>
      <c r="P1136" s="110"/>
      <c r="Q1136" s="180">
        <f>P1136</f>
        <v>0</v>
      </c>
      <c r="R1136" s="110"/>
      <c r="S1136" s="110"/>
      <c r="T1136" s="110"/>
      <c r="U1136" s="180">
        <f>T1136</f>
        <v>0</v>
      </c>
      <c r="V1136" s="180">
        <f>U1136</f>
        <v>0</v>
      </c>
      <c r="W1136" s="109"/>
      <c r="X1136" s="179"/>
    </row>
    <row r="1137" spans="1:25" s="8" customFormat="1" hidden="1">
      <c r="A1137" s="17">
        <f t="shared" si="543"/>
        <v>3</v>
      </c>
      <c r="B1137" s="29"/>
      <c r="C1137" s="25" t="s">
        <v>122</v>
      </c>
      <c r="D1137" s="70"/>
      <c r="E1137" s="112">
        <f>SUM(E1138:E1139)</f>
        <v>0</v>
      </c>
      <c r="F1137" s="112">
        <f t="shared" ref="F1137:U1137" si="545">SUM(F1138:F1139)</f>
        <v>0</v>
      </c>
      <c r="G1137" s="112">
        <f t="shared" si="545"/>
        <v>0</v>
      </c>
      <c r="H1137" s="112">
        <f t="shared" si="545"/>
        <v>0</v>
      </c>
      <c r="I1137" s="112">
        <f t="shared" si="545"/>
        <v>0</v>
      </c>
      <c r="J1137" s="112">
        <f t="shared" si="545"/>
        <v>0</v>
      </c>
      <c r="K1137" s="112">
        <f t="shared" si="545"/>
        <v>0</v>
      </c>
      <c r="L1137" s="112">
        <f t="shared" si="545"/>
        <v>0</v>
      </c>
      <c r="M1137" s="112">
        <f t="shared" si="545"/>
        <v>0</v>
      </c>
      <c r="N1137" s="112">
        <f t="shared" si="545"/>
        <v>0</v>
      </c>
      <c r="O1137" s="112">
        <f t="shared" si="545"/>
        <v>0</v>
      </c>
      <c r="P1137" s="112">
        <f t="shared" si="545"/>
        <v>0</v>
      </c>
      <c r="Q1137" s="112">
        <f t="shared" si="545"/>
        <v>0</v>
      </c>
      <c r="R1137" s="112">
        <f t="shared" si="545"/>
        <v>0</v>
      </c>
      <c r="S1137" s="112">
        <f t="shared" si="545"/>
        <v>0</v>
      </c>
      <c r="T1137" s="112">
        <f t="shared" si="545"/>
        <v>0</v>
      </c>
      <c r="U1137" s="112">
        <f t="shared" si="545"/>
        <v>0</v>
      </c>
      <c r="V1137" s="112">
        <f>SUM(V1138:V1139)</f>
        <v>0</v>
      </c>
      <c r="W1137" s="112"/>
      <c r="X1137" s="179"/>
    </row>
    <row r="1138" spans="1:25" s="8" customFormat="1" hidden="1">
      <c r="A1138" s="17">
        <f t="shared" si="543"/>
        <v>3</v>
      </c>
      <c r="B1138" s="29"/>
      <c r="C1138" s="52" t="s">
        <v>198</v>
      </c>
      <c r="D1138" s="70"/>
      <c r="E1138" s="110"/>
      <c r="F1138" s="110"/>
      <c r="G1138" s="110"/>
      <c r="H1138" s="110"/>
      <c r="I1138" s="180">
        <f>ROUND(SUM(F1138:H1138)/3,0)</f>
        <v>0</v>
      </c>
      <c r="J1138" s="110"/>
      <c r="K1138" s="110"/>
      <c r="L1138" s="110"/>
      <c r="M1138" s="180">
        <f>ROUND(SUM(J1138:L1138)/3,0)</f>
        <v>0</v>
      </c>
      <c r="N1138" s="110"/>
      <c r="O1138" s="110"/>
      <c r="P1138" s="110"/>
      <c r="Q1138" s="180">
        <f>ROUND(SUM(N1138:P1138)/3,0)</f>
        <v>0</v>
      </c>
      <c r="R1138" s="110"/>
      <c r="S1138" s="110"/>
      <c r="T1138" s="110"/>
      <c r="U1138" s="180">
        <f>ROUND(SUM(R1138:T1138)/3,0)</f>
        <v>0</v>
      </c>
      <c r="V1138" s="180">
        <f>ROUND(SUM(F1138:H1138,J1138:L1138,N1138:P1138,R1138:T1138)/12,0)</f>
        <v>0</v>
      </c>
      <c r="W1138" s="109"/>
      <c r="X1138" s="179"/>
    </row>
    <row r="1139" spans="1:25" s="8" customFormat="1" hidden="1">
      <c r="A1139" s="17">
        <f t="shared" si="543"/>
        <v>3</v>
      </c>
      <c r="B1139" s="29"/>
      <c r="C1139" s="52" t="s">
        <v>199</v>
      </c>
      <c r="D1139" s="70"/>
      <c r="E1139" s="110"/>
      <c r="F1139" s="110"/>
      <c r="G1139" s="110"/>
      <c r="H1139" s="110"/>
      <c r="I1139" s="180">
        <f>ROUND(SUM(F1139:H1139)/3,0)</f>
        <v>0</v>
      </c>
      <c r="J1139" s="110"/>
      <c r="K1139" s="110"/>
      <c r="L1139" s="110"/>
      <c r="M1139" s="180">
        <f>ROUND(SUM(J1139:L1139)/3,0)</f>
        <v>0</v>
      </c>
      <c r="N1139" s="110"/>
      <c r="O1139" s="110"/>
      <c r="P1139" s="110"/>
      <c r="Q1139" s="180">
        <f>ROUND(SUM(N1139:P1139)/3,0)</f>
        <v>0</v>
      </c>
      <c r="R1139" s="110"/>
      <c r="S1139" s="110"/>
      <c r="T1139" s="110"/>
      <c r="U1139" s="180">
        <f>ROUND(SUM(R1139:T1139)/3,0)</f>
        <v>0</v>
      </c>
      <c r="V1139" s="180">
        <f>ROUND(SUM(F1139:H1139,J1139:L1139,N1139:P1139,R1139:T1139)/12,0)</f>
        <v>0</v>
      </c>
      <c r="W1139" s="109"/>
      <c r="X1139" s="179"/>
    </row>
    <row r="1140" spans="1:25" s="8" customFormat="1" hidden="1">
      <c r="A1140" s="17">
        <f t="shared" si="543"/>
        <v>3</v>
      </c>
      <c r="B1140" s="29"/>
      <c r="C1140" s="24" t="s">
        <v>192</v>
      </c>
      <c r="D1140" s="70"/>
      <c r="E1140" s="109">
        <f>IF(E1137=0,0,E1104/E1137)</f>
        <v>0</v>
      </c>
      <c r="F1140" s="109">
        <f t="shared" ref="F1140:U1140" si="546">IF(F1137=0,0,F1104/F1137)</f>
        <v>0</v>
      </c>
      <c r="G1140" s="109">
        <f t="shared" si="546"/>
        <v>0</v>
      </c>
      <c r="H1140" s="109">
        <f t="shared" si="546"/>
        <v>0</v>
      </c>
      <c r="I1140" s="109">
        <f t="shared" si="546"/>
        <v>0</v>
      </c>
      <c r="J1140" s="109">
        <f t="shared" si="546"/>
        <v>0</v>
      </c>
      <c r="K1140" s="109">
        <f t="shared" si="546"/>
        <v>0</v>
      </c>
      <c r="L1140" s="109">
        <f t="shared" si="546"/>
        <v>0</v>
      </c>
      <c r="M1140" s="109">
        <f t="shared" si="546"/>
        <v>0</v>
      </c>
      <c r="N1140" s="109">
        <f t="shared" si="546"/>
        <v>0</v>
      </c>
      <c r="O1140" s="109">
        <f t="shared" si="546"/>
        <v>0</v>
      </c>
      <c r="P1140" s="109">
        <f t="shared" si="546"/>
        <v>0</v>
      </c>
      <c r="Q1140" s="109">
        <f t="shared" si="546"/>
        <v>0</v>
      </c>
      <c r="R1140" s="109">
        <f t="shared" si="546"/>
        <v>0</v>
      </c>
      <c r="S1140" s="109">
        <f t="shared" si="546"/>
        <v>0</v>
      </c>
      <c r="T1140" s="109">
        <f t="shared" si="546"/>
        <v>0</v>
      </c>
      <c r="U1140" s="109">
        <f t="shared" si="546"/>
        <v>0</v>
      </c>
      <c r="V1140" s="109">
        <f>IF(V1137=0,0,V1104/V1137)</f>
        <v>0</v>
      </c>
      <c r="W1140" s="109"/>
      <c r="X1140" s="109"/>
    </row>
    <row r="1141" spans="1:25" s="8" customFormat="1" hidden="1">
      <c r="A1141" s="92">
        <f>A1142</f>
        <v>3</v>
      </c>
      <c r="B1141" s="93"/>
      <c r="C1141" s="35"/>
      <c r="D1141" s="53"/>
      <c r="E1141" s="119"/>
      <c r="F1141" s="119"/>
      <c r="G1141" s="119"/>
      <c r="H1141" s="119"/>
      <c r="I1141" s="119"/>
      <c r="J1141" s="119"/>
      <c r="K1141" s="119"/>
      <c r="L1141" s="119"/>
      <c r="M1141" s="119"/>
      <c r="N1141" s="119"/>
      <c r="O1141" s="119"/>
      <c r="P1141" s="119"/>
      <c r="Q1141" s="119"/>
      <c r="R1141" s="119"/>
      <c r="S1141" s="119"/>
      <c r="T1141" s="119"/>
      <c r="U1141" s="119"/>
      <c r="V1141" s="119"/>
      <c r="W1141" s="119"/>
      <c r="X1141" s="119"/>
    </row>
    <row r="1142" spans="1:25" s="8" customFormat="1" hidden="1">
      <c r="A1142" s="177">
        <f>MIN(A1143:A1182)</f>
        <v>3</v>
      </c>
      <c r="B1142" s="93"/>
      <c r="C1142" s="95" t="s">
        <v>167</v>
      </c>
      <c r="D1142" s="53"/>
      <c r="E1142" s="119"/>
      <c r="F1142" s="119"/>
      <c r="G1142" s="119"/>
      <c r="H1142" s="119"/>
      <c r="I1142" s="119"/>
      <c r="J1142" s="119"/>
      <c r="K1142" s="119"/>
      <c r="L1142" s="119"/>
      <c r="M1142" s="119"/>
      <c r="N1142" s="119"/>
      <c r="O1142" s="119"/>
      <c r="P1142" s="119"/>
      <c r="Q1142" s="119"/>
      <c r="R1142" s="119"/>
      <c r="S1142" s="119"/>
      <c r="T1142" s="119"/>
      <c r="U1142" s="119"/>
      <c r="V1142" s="119"/>
      <c r="W1142" s="119"/>
      <c r="X1142" s="119"/>
    </row>
    <row r="1143" spans="1:25" s="8" customFormat="1" hidden="1">
      <c r="A1143" s="17">
        <f t="shared" ref="A1143:A1173" si="547">IF(MAX(E1143:Y1143)=0,IF(MIN(E1143:Y1143)=0,3,2),2)</f>
        <v>3</v>
      </c>
      <c r="B1143" s="27"/>
      <c r="C1143" s="81" t="s">
        <v>112</v>
      </c>
      <c r="D1143" s="82"/>
      <c r="E1143" s="109">
        <f>SUBTOTAL(9,E1144:E1173)</f>
        <v>0</v>
      </c>
      <c r="F1143" s="109">
        <f t="shared" ref="F1143:U1143" si="548">SUBTOTAL(9,F1144:F1173)</f>
        <v>0</v>
      </c>
      <c r="G1143" s="109">
        <f t="shared" si="548"/>
        <v>0</v>
      </c>
      <c r="H1143" s="109">
        <f t="shared" si="548"/>
        <v>0</v>
      </c>
      <c r="I1143" s="109">
        <f t="shared" si="548"/>
        <v>0</v>
      </c>
      <c r="J1143" s="109">
        <f t="shared" si="548"/>
        <v>0</v>
      </c>
      <c r="K1143" s="109">
        <f t="shared" si="548"/>
        <v>0</v>
      </c>
      <c r="L1143" s="109">
        <f t="shared" si="548"/>
        <v>0</v>
      </c>
      <c r="M1143" s="109">
        <f t="shared" si="548"/>
        <v>0</v>
      </c>
      <c r="N1143" s="109">
        <f t="shared" si="548"/>
        <v>0</v>
      </c>
      <c r="O1143" s="109">
        <f t="shared" si="548"/>
        <v>0</v>
      </c>
      <c r="P1143" s="109">
        <f t="shared" si="548"/>
        <v>0</v>
      </c>
      <c r="Q1143" s="109">
        <f t="shared" si="548"/>
        <v>0</v>
      </c>
      <c r="R1143" s="109">
        <f t="shared" si="548"/>
        <v>0</v>
      </c>
      <c r="S1143" s="109">
        <f t="shared" si="548"/>
        <v>0</v>
      </c>
      <c r="T1143" s="109">
        <f t="shared" si="548"/>
        <v>0</v>
      </c>
      <c r="U1143" s="109">
        <f t="shared" si="548"/>
        <v>0</v>
      </c>
      <c r="V1143" s="109">
        <f>SUBTOTAL(9,V1144:V1173)</f>
        <v>0</v>
      </c>
      <c r="W1143" s="112">
        <f t="shared" ref="W1143:W1173" si="549">E1143-I1143-M1143-Q1143-U1143</f>
        <v>0</v>
      </c>
      <c r="X1143" s="179">
        <f t="shared" ref="X1143:X1173" si="550">IF(E1143&lt;&gt;0,V1143/E1143,0)</f>
        <v>0</v>
      </c>
    </row>
    <row r="1144" spans="1:25" s="8" customFormat="1" hidden="1">
      <c r="A1144" s="17">
        <f t="shared" si="547"/>
        <v>3</v>
      </c>
      <c r="B1144" s="27" t="s">
        <v>171</v>
      </c>
      <c r="C1144" s="75" t="s">
        <v>113</v>
      </c>
      <c r="D1144" s="82"/>
      <c r="E1144" s="109">
        <f>SUBTOTAL(9,E1145:E1164)</f>
        <v>0</v>
      </c>
      <c r="F1144" s="109">
        <f t="shared" ref="F1144:U1144" si="551">SUBTOTAL(9,F1145:F1164)</f>
        <v>0</v>
      </c>
      <c r="G1144" s="109">
        <f t="shared" si="551"/>
        <v>0</v>
      </c>
      <c r="H1144" s="109">
        <f t="shared" si="551"/>
        <v>0</v>
      </c>
      <c r="I1144" s="109">
        <f t="shared" si="551"/>
        <v>0</v>
      </c>
      <c r="J1144" s="109">
        <f t="shared" si="551"/>
        <v>0</v>
      </c>
      <c r="K1144" s="109">
        <f t="shared" si="551"/>
        <v>0</v>
      </c>
      <c r="L1144" s="109">
        <f t="shared" si="551"/>
        <v>0</v>
      </c>
      <c r="M1144" s="109">
        <f t="shared" si="551"/>
        <v>0</v>
      </c>
      <c r="N1144" s="109">
        <f t="shared" si="551"/>
        <v>0</v>
      </c>
      <c r="O1144" s="109">
        <f t="shared" si="551"/>
        <v>0</v>
      </c>
      <c r="P1144" s="109">
        <f t="shared" si="551"/>
        <v>0</v>
      </c>
      <c r="Q1144" s="109">
        <f t="shared" si="551"/>
        <v>0</v>
      </c>
      <c r="R1144" s="109">
        <f t="shared" si="551"/>
        <v>0</v>
      </c>
      <c r="S1144" s="109">
        <f t="shared" si="551"/>
        <v>0</v>
      </c>
      <c r="T1144" s="109">
        <f t="shared" si="551"/>
        <v>0</v>
      </c>
      <c r="U1144" s="109">
        <f t="shared" si="551"/>
        <v>0</v>
      </c>
      <c r="V1144" s="109">
        <f>SUBTOTAL(9,V1145:V1164)</f>
        <v>0</v>
      </c>
      <c r="W1144" s="112">
        <f t="shared" si="549"/>
        <v>0</v>
      </c>
      <c r="X1144" s="179">
        <f t="shared" si="550"/>
        <v>0</v>
      </c>
    </row>
    <row r="1145" spans="1:25" s="8" customFormat="1" hidden="1">
      <c r="A1145" s="17">
        <f t="shared" si="547"/>
        <v>3</v>
      </c>
      <c r="B1145" s="28"/>
      <c r="C1145" s="74" t="s">
        <v>395</v>
      </c>
      <c r="D1145" s="82"/>
      <c r="E1145" s="109">
        <f>SUBTOTAL(9,E1146:E1155)</f>
        <v>0</v>
      </c>
      <c r="F1145" s="109">
        <f t="shared" ref="F1145:U1145" si="552">SUBTOTAL(9,F1146:F1155)</f>
        <v>0</v>
      </c>
      <c r="G1145" s="109">
        <f t="shared" si="552"/>
        <v>0</v>
      </c>
      <c r="H1145" s="109">
        <f t="shared" si="552"/>
        <v>0</v>
      </c>
      <c r="I1145" s="109">
        <f t="shared" si="552"/>
        <v>0</v>
      </c>
      <c r="J1145" s="109">
        <f t="shared" si="552"/>
        <v>0</v>
      </c>
      <c r="K1145" s="109">
        <f t="shared" si="552"/>
        <v>0</v>
      </c>
      <c r="L1145" s="109">
        <f t="shared" si="552"/>
        <v>0</v>
      </c>
      <c r="M1145" s="109">
        <f t="shared" si="552"/>
        <v>0</v>
      </c>
      <c r="N1145" s="109">
        <f t="shared" si="552"/>
        <v>0</v>
      </c>
      <c r="O1145" s="109">
        <f t="shared" si="552"/>
        <v>0</v>
      </c>
      <c r="P1145" s="109">
        <f t="shared" si="552"/>
        <v>0</v>
      </c>
      <c r="Q1145" s="109">
        <f t="shared" si="552"/>
        <v>0</v>
      </c>
      <c r="R1145" s="109">
        <f t="shared" si="552"/>
        <v>0</v>
      </c>
      <c r="S1145" s="109">
        <f t="shared" si="552"/>
        <v>0</v>
      </c>
      <c r="T1145" s="109">
        <f t="shared" si="552"/>
        <v>0</v>
      </c>
      <c r="U1145" s="109">
        <f t="shared" si="552"/>
        <v>0</v>
      </c>
      <c r="V1145" s="109">
        <f>SUBTOTAL(9,V1146:V1155)</f>
        <v>0</v>
      </c>
      <c r="W1145" s="112">
        <f t="shared" si="549"/>
        <v>0</v>
      </c>
      <c r="X1145" s="179">
        <f t="shared" si="550"/>
        <v>0</v>
      </c>
    </row>
    <row r="1146" spans="1:25" s="8" customFormat="1" ht="25.5" hidden="1">
      <c r="A1146" s="17">
        <f t="shared" si="547"/>
        <v>3</v>
      </c>
      <c r="B1146" s="67"/>
      <c r="C1146" s="80" t="s">
        <v>142</v>
      </c>
      <c r="D1146" s="58" t="s">
        <v>3</v>
      </c>
      <c r="E1146" s="109">
        <f>SUBTOTAL(9,E1147:E1148)</f>
        <v>0</v>
      </c>
      <c r="F1146" s="109">
        <f t="shared" ref="F1146:U1146" si="553">SUBTOTAL(9,F1147:F1148)</f>
        <v>0</v>
      </c>
      <c r="G1146" s="109">
        <f t="shared" si="553"/>
        <v>0</v>
      </c>
      <c r="H1146" s="109">
        <f t="shared" si="553"/>
        <v>0</v>
      </c>
      <c r="I1146" s="109">
        <f t="shared" si="553"/>
        <v>0</v>
      </c>
      <c r="J1146" s="109">
        <f t="shared" si="553"/>
        <v>0</v>
      </c>
      <c r="K1146" s="109">
        <f t="shared" si="553"/>
        <v>0</v>
      </c>
      <c r="L1146" s="109">
        <f t="shared" si="553"/>
        <v>0</v>
      </c>
      <c r="M1146" s="109">
        <f t="shared" si="553"/>
        <v>0</v>
      </c>
      <c r="N1146" s="109">
        <f t="shared" si="553"/>
        <v>0</v>
      </c>
      <c r="O1146" s="109">
        <f t="shared" si="553"/>
        <v>0</v>
      </c>
      <c r="P1146" s="109">
        <f t="shared" si="553"/>
        <v>0</v>
      </c>
      <c r="Q1146" s="109">
        <f t="shared" si="553"/>
        <v>0</v>
      </c>
      <c r="R1146" s="109">
        <f t="shared" si="553"/>
        <v>0</v>
      </c>
      <c r="S1146" s="109">
        <f t="shared" si="553"/>
        <v>0</v>
      </c>
      <c r="T1146" s="109">
        <f t="shared" si="553"/>
        <v>0</v>
      </c>
      <c r="U1146" s="109">
        <f t="shared" si="553"/>
        <v>0</v>
      </c>
      <c r="V1146" s="109">
        <f>SUBTOTAL(9,V1147:V1148)</f>
        <v>0</v>
      </c>
      <c r="W1146" s="112">
        <f t="shared" si="549"/>
        <v>0</v>
      </c>
      <c r="X1146" s="179">
        <f t="shared" si="550"/>
        <v>0</v>
      </c>
    </row>
    <row r="1147" spans="1:25" s="8" customFormat="1" ht="25.5" hidden="1">
      <c r="A1147" s="17">
        <f t="shared" si="547"/>
        <v>3</v>
      </c>
      <c r="B1147" s="67"/>
      <c r="C1147" s="134" t="s">
        <v>237</v>
      </c>
      <c r="D1147" s="58" t="s">
        <v>235</v>
      </c>
      <c r="E1147" s="110"/>
      <c r="F1147" s="110"/>
      <c r="G1147" s="110"/>
      <c r="H1147" s="110"/>
      <c r="I1147" s="111">
        <f>SUM(F1147:H1147)</f>
        <v>0</v>
      </c>
      <c r="J1147" s="110"/>
      <c r="K1147" s="110"/>
      <c r="L1147" s="110"/>
      <c r="M1147" s="111">
        <f>SUM(J1147:L1147)</f>
        <v>0</v>
      </c>
      <c r="N1147" s="110"/>
      <c r="O1147" s="110"/>
      <c r="P1147" s="110"/>
      <c r="Q1147" s="111">
        <f>SUM(N1147:P1147)</f>
        <v>0</v>
      </c>
      <c r="R1147" s="110"/>
      <c r="S1147" s="110"/>
      <c r="T1147" s="110"/>
      <c r="U1147" s="111">
        <f>SUM(R1147:T1147)</f>
        <v>0</v>
      </c>
      <c r="V1147" s="111">
        <f>I1147+M1147+Q1147+U1147</f>
        <v>0</v>
      </c>
      <c r="W1147" s="111">
        <f t="shared" si="549"/>
        <v>0</v>
      </c>
      <c r="X1147" s="179">
        <f t="shared" si="550"/>
        <v>0</v>
      </c>
    </row>
    <row r="1148" spans="1:25" s="8" customFormat="1" ht="25.5" hidden="1">
      <c r="A1148" s="17">
        <f t="shared" si="547"/>
        <v>3</v>
      </c>
      <c r="B1148" s="67"/>
      <c r="C1148" s="134" t="s">
        <v>238</v>
      </c>
      <c r="D1148" s="58" t="s">
        <v>236</v>
      </c>
      <c r="E1148" s="110"/>
      <c r="F1148" s="110"/>
      <c r="G1148" s="110"/>
      <c r="H1148" s="110"/>
      <c r="I1148" s="111">
        <f>SUM(F1148:H1148)</f>
        <v>0</v>
      </c>
      <c r="J1148" s="110"/>
      <c r="K1148" s="110"/>
      <c r="L1148" s="110"/>
      <c r="M1148" s="111">
        <f>SUM(J1148:L1148)</f>
        <v>0</v>
      </c>
      <c r="N1148" s="110"/>
      <c r="O1148" s="110"/>
      <c r="P1148" s="110"/>
      <c r="Q1148" s="111">
        <f>SUM(N1148:P1148)</f>
        <v>0</v>
      </c>
      <c r="R1148" s="110"/>
      <c r="S1148" s="110"/>
      <c r="T1148" s="110"/>
      <c r="U1148" s="111">
        <f>SUM(R1148:T1148)</f>
        <v>0</v>
      </c>
      <c r="V1148" s="111">
        <f>I1148+M1148+Q1148+U1148</f>
        <v>0</v>
      </c>
      <c r="W1148" s="111">
        <f t="shared" si="549"/>
        <v>0</v>
      </c>
      <c r="X1148" s="179">
        <f t="shared" si="550"/>
        <v>0</v>
      </c>
    </row>
    <row r="1149" spans="1:25" s="8" customFormat="1" hidden="1">
      <c r="A1149" s="17">
        <f t="shared" si="547"/>
        <v>3</v>
      </c>
      <c r="B1149" s="68"/>
      <c r="C1149" s="135" t="s">
        <v>141</v>
      </c>
      <c r="D1149" s="59" t="s">
        <v>4</v>
      </c>
      <c r="E1149" s="110"/>
      <c r="F1149" s="110"/>
      <c r="G1149" s="110"/>
      <c r="H1149" s="110"/>
      <c r="I1149" s="111">
        <f>SUM(F1149:H1149)</f>
        <v>0</v>
      </c>
      <c r="J1149" s="110"/>
      <c r="K1149" s="110"/>
      <c r="L1149" s="110"/>
      <c r="M1149" s="111">
        <f>SUM(J1149:L1149)</f>
        <v>0</v>
      </c>
      <c r="N1149" s="110"/>
      <c r="O1149" s="110"/>
      <c r="P1149" s="110"/>
      <c r="Q1149" s="111">
        <f>SUM(N1149:P1149)</f>
        <v>0</v>
      </c>
      <c r="R1149" s="110"/>
      <c r="S1149" s="110"/>
      <c r="T1149" s="110"/>
      <c r="U1149" s="111">
        <f>SUM(R1149:T1149)</f>
        <v>0</v>
      </c>
      <c r="V1149" s="111">
        <f>I1149+M1149+Q1149+U1149</f>
        <v>0</v>
      </c>
      <c r="W1149" s="111">
        <f t="shared" si="549"/>
        <v>0</v>
      </c>
      <c r="X1149" s="179">
        <f t="shared" si="550"/>
        <v>0</v>
      </c>
    </row>
    <row r="1150" spans="1:25" s="8" customFormat="1" hidden="1">
      <c r="A1150" s="17">
        <f t="shared" si="547"/>
        <v>3</v>
      </c>
      <c r="B1150" s="68"/>
      <c r="C1150" s="80" t="s">
        <v>226</v>
      </c>
      <c r="D1150" s="83" t="s">
        <v>227</v>
      </c>
      <c r="E1150" s="109">
        <f>SUBTOTAL(9,E1151:E1154)</f>
        <v>0</v>
      </c>
      <c r="F1150" s="109">
        <f t="shared" ref="F1150:U1150" si="554">SUBTOTAL(9,F1151:F1154)</f>
        <v>0</v>
      </c>
      <c r="G1150" s="109">
        <f t="shared" si="554"/>
        <v>0</v>
      </c>
      <c r="H1150" s="109">
        <f t="shared" si="554"/>
        <v>0</v>
      </c>
      <c r="I1150" s="109">
        <f t="shared" si="554"/>
        <v>0</v>
      </c>
      <c r="J1150" s="109">
        <f t="shared" si="554"/>
        <v>0</v>
      </c>
      <c r="K1150" s="109">
        <f t="shared" si="554"/>
        <v>0</v>
      </c>
      <c r="L1150" s="109">
        <f t="shared" si="554"/>
        <v>0</v>
      </c>
      <c r="M1150" s="109">
        <f t="shared" si="554"/>
        <v>0</v>
      </c>
      <c r="N1150" s="109">
        <f t="shared" si="554"/>
        <v>0</v>
      </c>
      <c r="O1150" s="109">
        <f t="shared" si="554"/>
        <v>0</v>
      </c>
      <c r="P1150" s="109">
        <f t="shared" si="554"/>
        <v>0</v>
      </c>
      <c r="Q1150" s="109">
        <f t="shared" si="554"/>
        <v>0</v>
      </c>
      <c r="R1150" s="109">
        <f t="shared" si="554"/>
        <v>0</v>
      </c>
      <c r="S1150" s="109">
        <f t="shared" si="554"/>
        <v>0</v>
      </c>
      <c r="T1150" s="109">
        <f t="shared" si="554"/>
        <v>0</v>
      </c>
      <c r="U1150" s="109">
        <f t="shared" si="554"/>
        <v>0</v>
      </c>
      <c r="V1150" s="109">
        <f>SUBTOTAL(9,V1151:V1154)</f>
        <v>0</v>
      </c>
      <c r="W1150" s="112">
        <f t="shared" si="549"/>
        <v>0</v>
      </c>
      <c r="X1150" s="179">
        <f t="shared" si="550"/>
        <v>0</v>
      </c>
    </row>
    <row r="1151" spans="1:25" s="8" customFormat="1" ht="25.5" hidden="1">
      <c r="A1151" s="17">
        <f t="shared" si="547"/>
        <v>3</v>
      </c>
      <c r="B1151" s="68"/>
      <c r="C1151" s="136" t="s">
        <v>140</v>
      </c>
      <c r="D1151" s="83" t="s">
        <v>131</v>
      </c>
      <c r="E1151" s="110"/>
      <c r="F1151" s="110"/>
      <c r="G1151" s="110"/>
      <c r="H1151" s="110"/>
      <c r="I1151" s="111">
        <f t="shared" ref="I1151:I1164" si="555">SUM(F1151:H1151)</f>
        <v>0</v>
      </c>
      <c r="J1151" s="110"/>
      <c r="K1151" s="110"/>
      <c r="L1151" s="110"/>
      <c r="M1151" s="111">
        <f t="shared" ref="M1151:M1164" si="556">SUM(J1151:L1151)</f>
        <v>0</v>
      </c>
      <c r="N1151" s="110"/>
      <c r="O1151" s="110"/>
      <c r="P1151" s="110"/>
      <c r="Q1151" s="111">
        <f t="shared" ref="Q1151:Q1164" si="557">SUM(N1151:P1151)</f>
        <v>0</v>
      </c>
      <c r="R1151" s="110"/>
      <c r="S1151" s="110"/>
      <c r="T1151" s="110"/>
      <c r="U1151" s="111">
        <f t="shared" ref="U1151:U1164" si="558">SUM(R1151:T1151)</f>
        <v>0</v>
      </c>
      <c r="V1151" s="111">
        <f t="shared" ref="V1151:V1159" si="559">I1151+M1151+Q1151+U1151</f>
        <v>0</v>
      </c>
      <c r="W1151" s="111">
        <f t="shared" si="549"/>
        <v>0</v>
      </c>
      <c r="X1151" s="179">
        <f t="shared" si="550"/>
        <v>0</v>
      </c>
    </row>
    <row r="1152" spans="1:25" hidden="1">
      <c r="A1152" s="17">
        <f t="shared" si="547"/>
        <v>3</v>
      </c>
      <c r="B1152" s="68"/>
      <c r="C1152" s="134" t="s">
        <v>137</v>
      </c>
      <c r="D1152" s="83" t="s">
        <v>133</v>
      </c>
      <c r="E1152" s="110"/>
      <c r="F1152" s="110"/>
      <c r="G1152" s="110"/>
      <c r="H1152" s="110"/>
      <c r="I1152" s="111">
        <f t="shared" si="555"/>
        <v>0</v>
      </c>
      <c r="J1152" s="110"/>
      <c r="K1152" s="110"/>
      <c r="L1152" s="110"/>
      <c r="M1152" s="111">
        <f t="shared" si="556"/>
        <v>0</v>
      </c>
      <c r="N1152" s="110"/>
      <c r="O1152" s="110"/>
      <c r="P1152" s="110"/>
      <c r="Q1152" s="111">
        <f t="shared" si="557"/>
        <v>0</v>
      </c>
      <c r="R1152" s="110"/>
      <c r="S1152" s="110"/>
      <c r="T1152" s="110"/>
      <c r="U1152" s="111">
        <f t="shared" si="558"/>
        <v>0</v>
      </c>
      <c r="V1152" s="111">
        <f t="shared" si="559"/>
        <v>0</v>
      </c>
      <c r="W1152" s="111">
        <f t="shared" si="549"/>
        <v>0</v>
      </c>
      <c r="X1152" s="179">
        <f t="shared" si="550"/>
        <v>0</v>
      </c>
      <c r="Y1152" s="8"/>
    </row>
    <row r="1153" spans="1:25" ht="25.5" hidden="1">
      <c r="A1153" s="17">
        <f t="shared" si="547"/>
        <v>3</v>
      </c>
      <c r="B1153" s="68"/>
      <c r="C1153" s="134" t="s">
        <v>665</v>
      </c>
      <c r="D1153" s="83" t="s">
        <v>134</v>
      </c>
      <c r="E1153" s="110"/>
      <c r="F1153" s="110"/>
      <c r="G1153" s="110"/>
      <c r="H1153" s="110"/>
      <c r="I1153" s="111">
        <f t="shared" si="555"/>
        <v>0</v>
      </c>
      <c r="J1153" s="110"/>
      <c r="K1153" s="110"/>
      <c r="L1153" s="110"/>
      <c r="M1153" s="111">
        <f t="shared" si="556"/>
        <v>0</v>
      </c>
      <c r="N1153" s="110"/>
      <c r="O1153" s="110"/>
      <c r="P1153" s="110"/>
      <c r="Q1153" s="111">
        <f t="shared" si="557"/>
        <v>0</v>
      </c>
      <c r="R1153" s="110"/>
      <c r="S1153" s="110"/>
      <c r="T1153" s="110"/>
      <c r="U1153" s="111">
        <f t="shared" si="558"/>
        <v>0</v>
      </c>
      <c r="V1153" s="111">
        <f t="shared" si="559"/>
        <v>0</v>
      </c>
      <c r="W1153" s="111">
        <f t="shared" si="549"/>
        <v>0</v>
      </c>
      <c r="X1153" s="179">
        <f t="shared" si="550"/>
        <v>0</v>
      </c>
      <c r="Y1153" s="8"/>
    </row>
    <row r="1154" spans="1:25" ht="25.5" hidden="1">
      <c r="A1154" s="17">
        <f t="shared" si="547"/>
        <v>3</v>
      </c>
      <c r="B1154" s="68"/>
      <c r="C1154" s="134" t="s">
        <v>138</v>
      </c>
      <c r="D1154" s="83" t="s">
        <v>135</v>
      </c>
      <c r="E1154" s="110"/>
      <c r="F1154" s="110"/>
      <c r="G1154" s="110"/>
      <c r="H1154" s="110"/>
      <c r="I1154" s="111">
        <f t="shared" si="555"/>
        <v>0</v>
      </c>
      <c r="J1154" s="110"/>
      <c r="K1154" s="110"/>
      <c r="L1154" s="110"/>
      <c r="M1154" s="111">
        <f t="shared" si="556"/>
        <v>0</v>
      </c>
      <c r="N1154" s="110"/>
      <c r="O1154" s="110"/>
      <c r="P1154" s="110"/>
      <c r="Q1154" s="111">
        <f t="shared" si="557"/>
        <v>0</v>
      </c>
      <c r="R1154" s="110"/>
      <c r="S1154" s="110"/>
      <c r="T1154" s="110"/>
      <c r="U1154" s="111">
        <f t="shared" si="558"/>
        <v>0</v>
      </c>
      <c r="V1154" s="111">
        <f t="shared" si="559"/>
        <v>0</v>
      </c>
      <c r="W1154" s="111">
        <f t="shared" si="549"/>
        <v>0</v>
      </c>
      <c r="X1154" s="179">
        <f t="shared" si="550"/>
        <v>0</v>
      </c>
      <c r="Y1154" s="8"/>
    </row>
    <row r="1155" spans="1:25" hidden="1">
      <c r="A1155" s="17">
        <f t="shared" si="547"/>
        <v>3</v>
      </c>
      <c r="B1155" s="68"/>
      <c r="C1155" s="79" t="s">
        <v>139</v>
      </c>
      <c r="D1155" s="83" t="s">
        <v>6</v>
      </c>
      <c r="E1155" s="110"/>
      <c r="F1155" s="110"/>
      <c r="G1155" s="110"/>
      <c r="H1155" s="110"/>
      <c r="I1155" s="111">
        <f t="shared" si="555"/>
        <v>0</v>
      </c>
      <c r="J1155" s="110"/>
      <c r="K1155" s="110"/>
      <c r="L1155" s="110"/>
      <c r="M1155" s="111">
        <f t="shared" si="556"/>
        <v>0</v>
      </c>
      <c r="N1155" s="110"/>
      <c r="O1155" s="110"/>
      <c r="P1155" s="110"/>
      <c r="Q1155" s="111">
        <f t="shared" si="557"/>
        <v>0</v>
      </c>
      <c r="R1155" s="110"/>
      <c r="S1155" s="110"/>
      <c r="T1155" s="110"/>
      <c r="U1155" s="111">
        <f t="shared" si="558"/>
        <v>0</v>
      </c>
      <c r="V1155" s="111">
        <f t="shared" si="559"/>
        <v>0</v>
      </c>
      <c r="W1155" s="111">
        <f t="shared" si="549"/>
        <v>0</v>
      </c>
      <c r="X1155" s="179">
        <f t="shared" si="550"/>
        <v>0</v>
      </c>
      <c r="Y1155" s="8"/>
    </row>
    <row r="1156" spans="1:25" hidden="1">
      <c r="A1156" s="17">
        <f t="shared" si="547"/>
        <v>3</v>
      </c>
      <c r="B1156" s="68"/>
      <c r="C1156" s="86" t="s">
        <v>95</v>
      </c>
      <c r="D1156" s="59" t="s">
        <v>7</v>
      </c>
      <c r="E1156" s="110"/>
      <c r="F1156" s="110"/>
      <c r="G1156" s="110"/>
      <c r="H1156" s="110"/>
      <c r="I1156" s="111">
        <f t="shared" si="555"/>
        <v>0</v>
      </c>
      <c r="J1156" s="110"/>
      <c r="K1156" s="110"/>
      <c r="L1156" s="110"/>
      <c r="M1156" s="111">
        <f t="shared" si="556"/>
        <v>0</v>
      </c>
      <c r="N1156" s="110"/>
      <c r="O1156" s="110"/>
      <c r="P1156" s="110"/>
      <c r="Q1156" s="111">
        <f t="shared" si="557"/>
        <v>0</v>
      </c>
      <c r="R1156" s="110"/>
      <c r="S1156" s="110"/>
      <c r="T1156" s="110"/>
      <c r="U1156" s="111">
        <f t="shared" si="558"/>
        <v>0</v>
      </c>
      <c r="V1156" s="111">
        <f t="shared" si="559"/>
        <v>0</v>
      </c>
      <c r="W1156" s="111">
        <f t="shared" si="549"/>
        <v>0</v>
      </c>
      <c r="X1156" s="179">
        <f t="shared" si="550"/>
        <v>0</v>
      </c>
      <c r="Y1156" s="8"/>
    </row>
    <row r="1157" spans="1:25" hidden="1">
      <c r="A1157" s="17">
        <f t="shared" si="547"/>
        <v>3</v>
      </c>
      <c r="B1157" s="68"/>
      <c r="C1157" s="86" t="s">
        <v>278</v>
      </c>
      <c r="D1157" s="59" t="s">
        <v>12</v>
      </c>
      <c r="E1157" s="110"/>
      <c r="F1157" s="110"/>
      <c r="G1157" s="110"/>
      <c r="H1157" s="110"/>
      <c r="I1157" s="111">
        <f t="shared" si="555"/>
        <v>0</v>
      </c>
      <c r="J1157" s="110"/>
      <c r="K1157" s="110"/>
      <c r="L1157" s="110"/>
      <c r="M1157" s="111">
        <f t="shared" si="556"/>
        <v>0</v>
      </c>
      <c r="N1157" s="110"/>
      <c r="O1157" s="110"/>
      <c r="P1157" s="110"/>
      <c r="Q1157" s="111">
        <f t="shared" si="557"/>
        <v>0</v>
      </c>
      <c r="R1157" s="110"/>
      <c r="S1157" s="110"/>
      <c r="T1157" s="110"/>
      <c r="U1157" s="111">
        <f t="shared" si="558"/>
        <v>0</v>
      </c>
      <c r="V1157" s="111">
        <f t="shared" si="559"/>
        <v>0</v>
      </c>
      <c r="W1157" s="111">
        <f t="shared" si="549"/>
        <v>0</v>
      </c>
      <c r="X1157" s="179">
        <f t="shared" si="550"/>
        <v>0</v>
      </c>
      <c r="Y1157" s="8"/>
    </row>
    <row r="1158" spans="1:25" hidden="1">
      <c r="A1158" s="17">
        <f t="shared" si="547"/>
        <v>3</v>
      </c>
      <c r="B1158" s="69"/>
      <c r="C1158" s="73" t="s">
        <v>116</v>
      </c>
      <c r="D1158" s="71" t="s">
        <v>22</v>
      </c>
      <c r="E1158" s="110"/>
      <c r="F1158" s="110"/>
      <c r="G1158" s="110"/>
      <c r="H1158" s="110"/>
      <c r="I1158" s="111">
        <f t="shared" si="555"/>
        <v>0</v>
      </c>
      <c r="J1158" s="110"/>
      <c r="K1158" s="110"/>
      <c r="L1158" s="110"/>
      <c r="M1158" s="111">
        <f t="shared" si="556"/>
        <v>0</v>
      </c>
      <c r="N1158" s="110"/>
      <c r="O1158" s="110"/>
      <c r="P1158" s="110"/>
      <c r="Q1158" s="111">
        <f t="shared" si="557"/>
        <v>0</v>
      </c>
      <c r="R1158" s="110"/>
      <c r="S1158" s="110"/>
      <c r="T1158" s="110"/>
      <c r="U1158" s="111">
        <f t="shared" si="558"/>
        <v>0</v>
      </c>
      <c r="V1158" s="111">
        <f t="shared" si="559"/>
        <v>0</v>
      </c>
      <c r="W1158" s="111">
        <f t="shared" si="549"/>
        <v>0</v>
      </c>
      <c r="X1158" s="179">
        <f t="shared" si="550"/>
        <v>0</v>
      </c>
      <c r="Y1158" s="8"/>
    </row>
    <row r="1159" spans="1:25" s="8" customFormat="1" hidden="1">
      <c r="A1159" s="17">
        <f t="shared" si="547"/>
        <v>3</v>
      </c>
      <c r="B1159" s="69"/>
      <c r="C1159" s="73" t="s">
        <v>97</v>
      </c>
      <c r="D1159" s="70" t="s">
        <v>24</v>
      </c>
      <c r="E1159" s="110"/>
      <c r="F1159" s="110"/>
      <c r="G1159" s="110"/>
      <c r="H1159" s="110"/>
      <c r="I1159" s="111">
        <f t="shared" si="555"/>
        <v>0</v>
      </c>
      <c r="J1159" s="110"/>
      <c r="K1159" s="110"/>
      <c r="L1159" s="110"/>
      <c r="M1159" s="111">
        <f t="shared" si="556"/>
        <v>0</v>
      </c>
      <c r="N1159" s="110"/>
      <c r="O1159" s="110"/>
      <c r="P1159" s="110"/>
      <c r="Q1159" s="111">
        <f t="shared" si="557"/>
        <v>0</v>
      </c>
      <c r="R1159" s="110"/>
      <c r="S1159" s="110"/>
      <c r="T1159" s="110"/>
      <c r="U1159" s="111">
        <f t="shared" si="558"/>
        <v>0</v>
      </c>
      <c r="V1159" s="111">
        <f t="shared" si="559"/>
        <v>0</v>
      </c>
      <c r="W1159" s="111">
        <f t="shared" si="549"/>
        <v>0</v>
      </c>
      <c r="X1159" s="179">
        <f t="shared" si="550"/>
        <v>0</v>
      </c>
    </row>
    <row r="1160" spans="1:25" hidden="1">
      <c r="A1160" s="17">
        <f t="shared" si="547"/>
        <v>3</v>
      </c>
      <c r="B1160" s="28"/>
      <c r="C1160" s="74" t="s">
        <v>405</v>
      </c>
      <c r="D1160" s="82"/>
      <c r="E1160" s="109">
        <f>SUBTOTAL(9,E1161:E1163)</f>
        <v>0</v>
      </c>
      <c r="F1160" s="109">
        <f t="shared" ref="F1160:U1160" si="560">SUBTOTAL(9,F1161:F1163)</f>
        <v>0</v>
      </c>
      <c r="G1160" s="109">
        <f t="shared" si="560"/>
        <v>0</v>
      </c>
      <c r="H1160" s="109">
        <f t="shared" si="560"/>
        <v>0</v>
      </c>
      <c r="I1160" s="109">
        <f t="shared" si="560"/>
        <v>0</v>
      </c>
      <c r="J1160" s="109">
        <f t="shared" si="560"/>
        <v>0</v>
      </c>
      <c r="K1160" s="109">
        <f t="shared" si="560"/>
        <v>0</v>
      </c>
      <c r="L1160" s="109">
        <f t="shared" si="560"/>
        <v>0</v>
      </c>
      <c r="M1160" s="109">
        <f t="shared" si="560"/>
        <v>0</v>
      </c>
      <c r="N1160" s="109">
        <f t="shared" si="560"/>
        <v>0</v>
      </c>
      <c r="O1160" s="109">
        <f t="shared" si="560"/>
        <v>0</v>
      </c>
      <c r="P1160" s="109">
        <f t="shared" si="560"/>
        <v>0</v>
      </c>
      <c r="Q1160" s="109">
        <f t="shared" si="560"/>
        <v>0</v>
      </c>
      <c r="R1160" s="109">
        <f t="shared" si="560"/>
        <v>0</v>
      </c>
      <c r="S1160" s="109">
        <f t="shared" si="560"/>
        <v>0</v>
      </c>
      <c r="T1160" s="109">
        <f t="shared" si="560"/>
        <v>0</v>
      </c>
      <c r="U1160" s="109">
        <f t="shared" si="560"/>
        <v>0</v>
      </c>
      <c r="V1160" s="109">
        <f>SUBTOTAL(9,V1161:V1163)</f>
        <v>0</v>
      </c>
      <c r="W1160" s="112">
        <f t="shared" si="549"/>
        <v>0</v>
      </c>
      <c r="X1160" s="179">
        <f t="shared" si="550"/>
        <v>0</v>
      </c>
      <c r="Y1160" s="8"/>
    </row>
    <row r="1161" spans="1:25" hidden="1">
      <c r="A1161" s="17">
        <f t="shared" si="547"/>
        <v>3</v>
      </c>
      <c r="B1161" s="69"/>
      <c r="C1161" s="102" t="s">
        <v>406</v>
      </c>
      <c r="D1161" s="70" t="s">
        <v>118</v>
      </c>
      <c r="E1161" s="110"/>
      <c r="F1161" s="110"/>
      <c r="G1161" s="110"/>
      <c r="H1161" s="110"/>
      <c r="I1161" s="111">
        <f t="shared" si="555"/>
        <v>0</v>
      </c>
      <c r="J1161" s="110"/>
      <c r="K1161" s="110"/>
      <c r="L1161" s="110"/>
      <c r="M1161" s="111">
        <f t="shared" si="556"/>
        <v>0</v>
      </c>
      <c r="N1161" s="110"/>
      <c r="O1161" s="110"/>
      <c r="P1161" s="110"/>
      <c r="Q1161" s="111">
        <f t="shared" si="557"/>
        <v>0</v>
      </c>
      <c r="R1161" s="110"/>
      <c r="S1161" s="110"/>
      <c r="T1161" s="110"/>
      <c r="U1161" s="111">
        <f t="shared" si="558"/>
        <v>0</v>
      </c>
      <c r="V1161" s="111">
        <f>I1161+M1161+Q1161+U1161</f>
        <v>0</v>
      </c>
      <c r="W1161" s="111">
        <f t="shared" si="549"/>
        <v>0</v>
      </c>
      <c r="X1161" s="179">
        <f t="shared" si="550"/>
        <v>0</v>
      </c>
      <c r="Y1161" s="8"/>
    </row>
    <row r="1162" spans="1:25" s="8" customFormat="1" hidden="1">
      <c r="A1162" s="17">
        <f t="shared" si="547"/>
        <v>3</v>
      </c>
      <c r="B1162" s="69"/>
      <c r="C1162" s="188" t="s">
        <v>428</v>
      </c>
      <c r="D1162" s="189" t="s">
        <v>429</v>
      </c>
      <c r="E1162" s="110"/>
      <c r="F1162" s="110"/>
      <c r="G1162" s="110"/>
      <c r="H1162" s="110"/>
      <c r="I1162" s="111">
        <f t="shared" si="555"/>
        <v>0</v>
      </c>
      <c r="J1162" s="110"/>
      <c r="K1162" s="110"/>
      <c r="L1162" s="110"/>
      <c r="M1162" s="111">
        <f t="shared" si="556"/>
        <v>0</v>
      </c>
      <c r="N1162" s="110"/>
      <c r="O1162" s="110"/>
      <c r="P1162" s="110"/>
      <c r="Q1162" s="111">
        <f t="shared" si="557"/>
        <v>0</v>
      </c>
      <c r="R1162" s="110"/>
      <c r="S1162" s="110"/>
      <c r="T1162" s="110"/>
      <c r="U1162" s="111">
        <f t="shared" si="558"/>
        <v>0</v>
      </c>
      <c r="V1162" s="111">
        <f>I1162+M1162+Q1162+U1162</f>
        <v>0</v>
      </c>
      <c r="W1162" s="111">
        <f t="shared" si="549"/>
        <v>0</v>
      </c>
      <c r="X1162" s="179">
        <f t="shared" si="550"/>
        <v>0</v>
      </c>
    </row>
    <row r="1163" spans="1:25" ht="25.5" hidden="1">
      <c r="A1163" s="17">
        <f t="shared" si="547"/>
        <v>3</v>
      </c>
      <c r="B1163" s="69"/>
      <c r="C1163" s="102" t="s">
        <v>427</v>
      </c>
      <c r="D1163" s="71" t="s">
        <v>26</v>
      </c>
      <c r="E1163" s="110"/>
      <c r="F1163" s="110"/>
      <c r="G1163" s="110"/>
      <c r="H1163" s="110"/>
      <c r="I1163" s="111">
        <f t="shared" si="555"/>
        <v>0</v>
      </c>
      <c r="J1163" s="110"/>
      <c r="K1163" s="110"/>
      <c r="L1163" s="110"/>
      <c r="M1163" s="111">
        <f t="shared" si="556"/>
        <v>0</v>
      </c>
      <c r="N1163" s="110"/>
      <c r="O1163" s="110"/>
      <c r="P1163" s="110"/>
      <c r="Q1163" s="111">
        <f t="shared" si="557"/>
        <v>0</v>
      </c>
      <c r="R1163" s="110"/>
      <c r="S1163" s="110"/>
      <c r="T1163" s="110"/>
      <c r="U1163" s="111">
        <f t="shared" si="558"/>
        <v>0</v>
      </c>
      <c r="V1163" s="111">
        <f>I1163+M1163+Q1163+U1163</f>
        <v>0</v>
      </c>
      <c r="W1163" s="111">
        <f t="shared" si="549"/>
        <v>0</v>
      </c>
      <c r="X1163" s="179">
        <f t="shared" si="550"/>
        <v>0</v>
      </c>
      <c r="Y1163" s="8"/>
    </row>
    <row r="1164" spans="1:25" ht="25.5" hidden="1">
      <c r="A1164" s="17">
        <f t="shared" si="547"/>
        <v>3</v>
      </c>
      <c r="B1164" s="69"/>
      <c r="C1164" s="74" t="s">
        <v>117</v>
      </c>
      <c r="D1164" s="71" t="s">
        <v>27</v>
      </c>
      <c r="E1164" s="110"/>
      <c r="F1164" s="110"/>
      <c r="G1164" s="110"/>
      <c r="H1164" s="110"/>
      <c r="I1164" s="111">
        <f t="shared" si="555"/>
        <v>0</v>
      </c>
      <c r="J1164" s="110"/>
      <c r="K1164" s="110"/>
      <c r="L1164" s="110"/>
      <c r="M1164" s="111">
        <f t="shared" si="556"/>
        <v>0</v>
      </c>
      <c r="N1164" s="110"/>
      <c r="O1164" s="110"/>
      <c r="P1164" s="110"/>
      <c r="Q1164" s="111">
        <f t="shared" si="557"/>
        <v>0</v>
      </c>
      <c r="R1164" s="110"/>
      <c r="S1164" s="110"/>
      <c r="T1164" s="110"/>
      <c r="U1164" s="111">
        <f t="shared" si="558"/>
        <v>0</v>
      </c>
      <c r="V1164" s="111">
        <f>I1164+M1164+Q1164+U1164</f>
        <v>0</v>
      </c>
      <c r="W1164" s="111">
        <f t="shared" si="549"/>
        <v>0</v>
      </c>
      <c r="X1164" s="179">
        <f t="shared" si="550"/>
        <v>0</v>
      </c>
      <c r="Y1164" s="8"/>
    </row>
    <row r="1165" spans="1:25" hidden="1">
      <c r="A1165" s="17">
        <f t="shared" si="547"/>
        <v>3</v>
      </c>
      <c r="B1165" s="27" t="s">
        <v>14</v>
      </c>
      <c r="C1165" s="75" t="s">
        <v>279</v>
      </c>
      <c r="D1165" s="71" t="s">
        <v>216</v>
      </c>
      <c r="E1165" s="109">
        <f>SUBTOTAL(9,E1166:E1167)</f>
        <v>0</v>
      </c>
      <c r="F1165" s="109">
        <f t="shared" ref="F1165:U1165" si="561">SUBTOTAL(9,F1166:F1167)</f>
        <v>0</v>
      </c>
      <c r="G1165" s="109">
        <f t="shared" si="561"/>
        <v>0</v>
      </c>
      <c r="H1165" s="109">
        <f t="shared" si="561"/>
        <v>0</v>
      </c>
      <c r="I1165" s="109">
        <f t="shared" si="561"/>
        <v>0</v>
      </c>
      <c r="J1165" s="109">
        <f t="shared" si="561"/>
        <v>0</v>
      </c>
      <c r="K1165" s="109">
        <f t="shared" si="561"/>
        <v>0</v>
      </c>
      <c r="L1165" s="109">
        <f t="shared" si="561"/>
        <v>0</v>
      </c>
      <c r="M1165" s="109">
        <f t="shared" si="561"/>
        <v>0</v>
      </c>
      <c r="N1165" s="109">
        <f t="shared" si="561"/>
        <v>0</v>
      </c>
      <c r="O1165" s="109">
        <f t="shared" si="561"/>
        <v>0</v>
      </c>
      <c r="P1165" s="109">
        <f t="shared" si="561"/>
        <v>0</v>
      </c>
      <c r="Q1165" s="109">
        <f t="shared" si="561"/>
        <v>0</v>
      </c>
      <c r="R1165" s="109">
        <f t="shared" si="561"/>
        <v>0</v>
      </c>
      <c r="S1165" s="109">
        <f t="shared" si="561"/>
        <v>0</v>
      </c>
      <c r="T1165" s="109">
        <f t="shared" si="561"/>
        <v>0</v>
      </c>
      <c r="U1165" s="109">
        <f t="shared" si="561"/>
        <v>0</v>
      </c>
      <c r="V1165" s="109">
        <f>SUBTOTAL(9,V1166:V1167)</f>
        <v>0</v>
      </c>
      <c r="W1165" s="112">
        <f t="shared" si="549"/>
        <v>0</v>
      </c>
      <c r="X1165" s="179">
        <f t="shared" si="550"/>
        <v>0</v>
      </c>
      <c r="Y1165" s="8"/>
    </row>
    <row r="1166" spans="1:25" hidden="1">
      <c r="A1166" s="17">
        <f t="shared" si="547"/>
        <v>3</v>
      </c>
      <c r="B1166" s="69"/>
      <c r="C1166" s="73" t="s">
        <v>305</v>
      </c>
      <c r="D1166" s="70" t="s">
        <v>306</v>
      </c>
      <c r="E1166" s="110"/>
      <c r="F1166" s="110"/>
      <c r="G1166" s="110"/>
      <c r="H1166" s="110"/>
      <c r="I1166" s="111">
        <f>SUM(F1166:H1166)</f>
        <v>0</v>
      </c>
      <c r="J1166" s="110"/>
      <c r="K1166" s="110"/>
      <c r="L1166" s="110"/>
      <c r="M1166" s="111">
        <f>SUM(J1166:L1166)</f>
        <v>0</v>
      </c>
      <c r="N1166" s="110"/>
      <c r="O1166" s="110"/>
      <c r="P1166" s="110"/>
      <c r="Q1166" s="111">
        <f>SUM(N1166:P1166)</f>
        <v>0</v>
      </c>
      <c r="R1166" s="110"/>
      <c r="S1166" s="110"/>
      <c r="T1166" s="110"/>
      <c r="U1166" s="111">
        <f>SUM(R1166:T1166)</f>
        <v>0</v>
      </c>
      <c r="V1166" s="111">
        <f>I1166+M1166+Q1166+U1166</f>
        <v>0</v>
      </c>
      <c r="W1166" s="111">
        <f t="shared" si="549"/>
        <v>0</v>
      </c>
      <c r="X1166" s="179">
        <f t="shared" si="550"/>
        <v>0</v>
      </c>
      <c r="Y1166" s="8"/>
    </row>
    <row r="1167" spans="1:25" hidden="1">
      <c r="A1167" s="17">
        <f t="shared" si="547"/>
        <v>3</v>
      </c>
      <c r="B1167" s="69"/>
      <c r="C1167" s="73" t="s">
        <v>307</v>
      </c>
      <c r="D1167" s="70" t="s">
        <v>308</v>
      </c>
      <c r="E1167" s="110"/>
      <c r="F1167" s="110"/>
      <c r="G1167" s="110"/>
      <c r="H1167" s="110"/>
      <c r="I1167" s="111">
        <f>SUM(F1167:H1167)</f>
        <v>0</v>
      </c>
      <c r="J1167" s="110"/>
      <c r="K1167" s="110"/>
      <c r="L1167" s="110"/>
      <c r="M1167" s="111">
        <f>SUM(J1167:L1167)</f>
        <v>0</v>
      </c>
      <c r="N1167" s="110"/>
      <c r="O1167" s="110"/>
      <c r="P1167" s="110"/>
      <c r="Q1167" s="111">
        <f>SUM(N1167:P1167)</f>
        <v>0</v>
      </c>
      <c r="R1167" s="110"/>
      <c r="S1167" s="110"/>
      <c r="T1167" s="110"/>
      <c r="U1167" s="111">
        <f>SUM(R1167:T1167)</f>
        <v>0</v>
      </c>
      <c r="V1167" s="111">
        <f>I1167+M1167+Q1167+U1167</f>
        <v>0</v>
      </c>
      <c r="W1167" s="111">
        <f t="shared" si="549"/>
        <v>0</v>
      </c>
      <c r="X1167" s="179">
        <f t="shared" si="550"/>
        <v>0</v>
      </c>
      <c r="Y1167" s="8"/>
    </row>
    <row r="1168" spans="1:25" hidden="1">
      <c r="A1168" s="17">
        <f t="shared" si="547"/>
        <v>3</v>
      </c>
      <c r="B1168" s="27" t="s">
        <v>25</v>
      </c>
      <c r="C1168" s="75" t="s">
        <v>119</v>
      </c>
      <c r="D1168" s="71"/>
      <c r="E1168" s="109">
        <f>SUBTOTAL(9,E1169:E1173)</f>
        <v>0</v>
      </c>
      <c r="F1168" s="109">
        <f t="shared" ref="F1168:U1168" si="562">SUBTOTAL(9,F1169:F1173)</f>
        <v>0</v>
      </c>
      <c r="G1168" s="109">
        <f t="shared" si="562"/>
        <v>0</v>
      </c>
      <c r="H1168" s="109">
        <f t="shared" si="562"/>
        <v>0</v>
      </c>
      <c r="I1168" s="109">
        <f t="shared" si="562"/>
        <v>0</v>
      </c>
      <c r="J1168" s="109">
        <f t="shared" si="562"/>
        <v>0</v>
      </c>
      <c r="K1168" s="109">
        <f t="shared" si="562"/>
        <v>0</v>
      </c>
      <c r="L1168" s="109">
        <f t="shared" si="562"/>
        <v>0</v>
      </c>
      <c r="M1168" s="109">
        <f t="shared" si="562"/>
        <v>0</v>
      </c>
      <c r="N1168" s="109">
        <f t="shared" si="562"/>
        <v>0</v>
      </c>
      <c r="O1168" s="109">
        <f t="shared" si="562"/>
        <v>0</v>
      </c>
      <c r="P1168" s="109">
        <f t="shared" si="562"/>
        <v>0</v>
      </c>
      <c r="Q1168" s="109">
        <f t="shared" si="562"/>
        <v>0</v>
      </c>
      <c r="R1168" s="109">
        <f t="shared" si="562"/>
        <v>0</v>
      </c>
      <c r="S1168" s="109">
        <f t="shared" si="562"/>
        <v>0</v>
      </c>
      <c r="T1168" s="109">
        <f t="shared" si="562"/>
        <v>0</v>
      </c>
      <c r="U1168" s="109">
        <f t="shared" si="562"/>
        <v>0</v>
      </c>
      <c r="V1168" s="109">
        <f>SUBTOTAL(9,V1169:V1173)</f>
        <v>0</v>
      </c>
      <c r="W1168" s="112">
        <f t="shared" si="549"/>
        <v>0</v>
      </c>
      <c r="X1168" s="179">
        <f t="shared" si="550"/>
        <v>0</v>
      </c>
      <c r="Y1168" s="8"/>
    </row>
    <row r="1169" spans="1:25" hidden="1">
      <c r="A1169" s="17">
        <f t="shared" si="547"/>
        <v>3</v>
      </c>
      <c r="B1169" s="69"/>
      <c r="C1169" s="73" t="s">
        <v>180</v>
      </c>
      <c r="D1169" s="70" t="s">
        <v>181</v>
      </c>
      <c r="E1169" s="110"/>
      <c r="F1169" s="110"/>
      <c r="G1169" s="110"/>
      <c r="H1169" s="110"/>
      <c r="I1169" s="111">
        <f>SUM(F1169:H1169)</f>
        <v>0</v>
      </c>
      <c r="J1169" s="110"/>
      <c r="K1169" s="110"/>
      <c r="L1169" s="110"/>
      <c r="M1169" s="111">
        <f>SUM(J1169:L1169)</f>
        <v>0</v>
      </c>
      <c r="N1169" s="110"/>
      <c r="O1169" s="110"/>
      <c r="P1169" s="110"/>
      <c r="Q1169" s="111">
        <f>SUM(N1169:P1169)</f>
        <v>0</v>
      </c>
      <c r="R1169" s="110"/>
      <c r="S1169" s="110"/>
      <c r="T1169" s="110"/>
      <c r="U1169" s="111">
        <f>SUM(R1169:T1169)</f>
        <v>0</v>
      </c>
      <c r="V1169" s="111">
        <f>I1169+M1169+Q1169+U1169</f>
        <v>0</v>
      </c>
      <c r="W1169" s="111">
        <f t="shared" si="549"/>
        <v>0</v>
      </c>
      <c r="X1169" s="179">
        <f t="shared" si="550"/>
        <v>0</v>
      </c>
      <c r="Y1169" s="8"/>
    </row>
    <row r="1170" spans="1:25" hidden="1">
      <c r="A1170" s="17">
        <f t="shared" si="547"/>
        <v>3</v>
      </c>
      <c r="B1170" s="69"/>
      <c r="C1170" s="73" t="s">
        <v>182</v>
      </c>
      <c r="D1170" s="70" t="s">
        <v>183</v>
      </c>
      <c r="E1170" s="110"/>
      <c r="F1170" s="110"/>
      <c r="G1170" s="110"/>
      <c r="H1170" s="110"/>
      <c r="I1170" s="111">
        <f>SUM(F1170:H1170)</f>
        <v>0</v>
      </c>
      <c r="J1170" s="110"/>
      <c r="K1170" s="110"/>
      <c r="L1170" s="110"/>
      <c r="M1170" s="111">
        <f>SUM(J1170:L1170)</f>
        <v>0</v>
      </c>
      <c r="N1170" s="110"/>
      <c r="O1170" s="110"/>
      <c r="P1170" s="110"/>
      <c r="Q1170" s="111">
        <f>SUM(N1170:P1170)</f>
        <v>0</v>
      </c>
      <c r="R1170" s="110"/>
      <c r="S1170" s="110"/>
      <c r="T1170" s="110"/>
      <c r="U1170" s="111">
        <f>SUM(R1170:T1170)</f>
        <v>0</v>
      </c>
      <c r="V1170" s="111">
        <f>I1170+M1170+Q1170+U1170</f>
        <v>0</v>
      </c>
      <c r="W1170" s="111">
        <f t="shared" si="549"/>
        <v>0</v>
      </c>
      <c r="X1170" s="179">
        <f t="shared" si="550"/>
        <v>0</v>
      </c>
      <c r="Y1170" s="8"/>
    </row>
    <row r="1171" spans="1:25" hidden="1">
      <c r="A1171" s="17">
        <f t="shared" si="547"/>
        <v>3</v>
      </c>
      <c r="B1171" s="69"/>
      <c r="C1171" s="73" t="s">
        <v>184</v>
      </c>
      <c r="D1171" s="70" t="s">
        <v>185</v>
      </c>
      <c r="E1171" s="110"/>
      <c r="F1171" s="110"/>
      <c r="G1171" s="110"/>
      <c r="H1171" s="110"/>
      <c r="I1171" s="111">
        <f>SUM(F1171:H1171)</f>
        <v>0</v>
      </c>
      <c r="J1171" s="110"/>
      <c r="K1171" s="110"/>
      <c r="L1171" s="110"/>
      <c r="M1171" s="111">
        <f>SUM(J1171:L1171)</f>
        <v>0</v>
      </c>
      <c r="N1171" s="110"/>
      <c r="O1171" s="110"/>
      <c r="P1171" s="110"/>
      <c r="Q1171" s="111">
        <f>SUM(N1171:P1171)</f>
        <v>0</v>
      </c>
      <c r="R1171" s="110"/>
      <c r="S1171" s="110"/>
      <c r="T1171" s="110"/>
      <c r="U1171" s="111">
        <f>SUM(R1171:T1171)</f>
        <v>0</v>
      </c>
      <c r="V1171" s="111">
        <f>I1171+M1171+Q1171+U1171</f>
        <v>0</v>
      </c>
      <c r="W1171" s="111">
        <f t="shared" si="549"/>
        <v>0</v>
      </c>
      <c r="X1171" s="179">
        <f t="shared" si="550"/>
        <v>0</v>
      </c>
      <c r="Y1171" s="8"/>
    </row>
    <row r="1172" spans="1:25" hidden="1">
      <c r="A1172" s="17">
        <f t="shared" si="547"/>
        <v>3</v>
      </c>
      <c r="B1172" s="69"/>
      <c r="C1172" s="73" t="s">
        <v>186</v>
      </c>
      <c r="D1172" s="70" t="s">
        <v>187</v>
      </c>
      <c r="E1172" s="110"/>
      <c r="F1172" s="110"/>
      <c r="G1172" s="110"/>
      <c r="H1172" s="110"/>
      <c r="I1172" s="111">
        <f>SUM(F1172:H1172)</f>
        <v>0</v>
      </c>
      <c r="J1172" s="110"/>
      <c r="K1172" s="110"/>
      <c r="L1172" s="110"/>
      <c r="M1172" s="111">
        <f>SUM(J1172:L1172)</f>
        <v>0</v>
      </c>
      <c r="N1172" s="110"/>
      <c r="O1172" s="110"/>
      <c r="P1172" s="110"/>
      <c r="Q1172" s="111">
        <f>SUM(N1172:P1172)</f>
        <v>0</v>
      </c>
      <c r="R1172" s="110"/>
      <c r="S1172" s="110"/>
      <c r="T1172" s="110"/>
      <c r="U1172" s="111">
        <f>SUM(R1172:T1172)</f>
        <v>0</v>
      </c>
      <c r="V1172" s="111">
        <f>I1172+M1172+Q1172+U1172</f>
        <v>0</v>
      </c>
      <c r="W1172" s="111">
        <f t="shared" si="549"/>
        <v>0</v>
      </c>
      <c r="X1172" s="179">
        <f t="shared" si="550"/>
        <v>0</v>
      </c>
      <c r="Y1172" s="8"/>
    </row>
    <row r="1173" spans="1:25" hidden="1">
      <c r="A1173" s="17">
        <f t="shared" si="547"/>
        <v>3</v>
      </c>
      <c r="B1173" s="69"/>
      <c r="C1173" s="73" t="s">
        <v>29</v>
      </c>
      <c r="D1173" s="70" t="s">
        <v>115</v>
      </c>
      <c r="E1173" s="110"/>
      <c r="F1173" s="110"/>
      <c r="G1173" s="110"/>
      <c r="H1173" s="110"/>
      <c r="I1173" s="111">
        <f>SUM(F1173:H1173)</f>
        <v>0</v>
      </c>
      <c r="J1173" s="110"/>
      <c r="K1173" s="110"/>
      <c r="L1173" s="110"/>
      <c r="M1173" s="111">
        <f>SUM(J1173:L1173)</f>
        <v>0</v>
      </c>
      <c r="N1173" s="110"/>
      <c r="O1173" s="110"/>
      <c r="P1173" s="110"/>
      <c r="Q1173" s="111">
        <f>SUM(N1173:P1173)</f>
        <v>0</v>
      </c>
      <c r="R1173" s="110"/>
      <c r="S1173" s="110"/>
      <c r="T1173" s="110"/>
      <c r="U1173" s="111">
        <f>SUM(R1173:T1173)</f>
        <v>0</v>
      </c>
      <c r="V1173" s="111">
        <f>I1173+M1173+Q1173+U1173</f>
        <v>0</v>
      </c>
      <c r="W1173" s="111">
        <f t="shared" si="549"/>
        <v>0</v>
      </c>
      <c r="X1173" s="179">
        <f t="shared" si="550"/>
        <v>0</v>
      </c>
      <c r="Y1173" s="8"/>
    </row>
    <row r="1174" spans="1:25" hidden="1">
      <c r="A1174" s="92">
        <f>A1175</f>
        <v>3</v>
      </c>
      <c r="B1174" s="29"/>
      <c r="C1174" s="25"/>
      <c r="D1174" s="30"/>
      <c r="E1174" s="109"/>
      <c r="F1174" s="109"/>
      <c r="G1174" s="109"/>
      <c r="H1174" s="109"/>
      <c r="I1174" s="109"/>
      <c r="J1174" s="109"/>
      <c r="K1174" s="109"/>
      <c r="L1174" s="109"/>
      <c r="M1174" s="109"/>
      <c r="N1174" s="109"/>
      <c r="O1174" s="109"/>
      <c r="P1174" s="109"/>
      <c r="Q1174" s="109"/>
      <c r="R1174" s="109"/>
      <c r="S1174" s="109"/>
      <c r="T1174" s="109"/>
      <c r="U1174" s="109"/>
      <c r="V1174" s="109"/>
      <c r="W1174" s="109"/>
      <c r="X1174" s="109"/>
      <c r="Y1174" s="8"/>
    </row>
    <row r="1175" spans="1:25" hidden="1">
      <c r="A1175" s="177">
        <f>MIN(A1176:A1182)</f>
        <v>3</v>
      </c>
      <c r="B1175" s="29"/>
      <c r="C1175" s="78" t="s">
        <v>123</v>
      </c>
      <c r="D1175" s="30"/>
      <c r="E1175" s="109"/>
      <c r="F1175" s="109"/>
      <c r="G1175" s="109"/>
      <c r="H1175" s="109"/>
      <c r="I1175" s="109"/>
      <c r="J1175" s="109"/>
      <c r="K1175" s="109"/>
      <c r="L1175" s="109"/>
      <c r="M1175" s="109"/>
      <c r="N1175" s="109"/>
      <c r="O1175" s="109"/>
      <c r="P1175" s="109"/>
      <c r="Q1175" s="109"/>
      <c r="R1175" s="109"/>
      <c r="S1175" s="109"/>
      <c r="T1175" s="109"/>
      <c r="U1175" s="109"/>
      <c r="V1175" s="109"/>
      <c r="W1175" s="109"/>
      <c r="X1175" s="109"/>
      <c r="Y1175" s="8"/>
    </row>
    <row r="1176" spans="1:25" hidden="1">
      <c r="A1176" s="17">
        <f t="shared" ref="A1176:A1182" si="563">IF(MAX(E1176:Y1176)=0,IF(MIN(E1176:Y1176)=0,3,2),2)</f>
        <v>3</v>
      </c>
      <c r="B1176" s="29"/>
      <c r="C1176" s="25" t="s">
        <v>121</v>
      </c>
      <c r="D1176" s="70"/>
      <c r="E1176" s="112">
        <f>SUM(E1177:E1178)</f>
        <v>0</v>
      </c>
      <c r="F1176" s="112">
        <f t="shared" ref="F1176:U1176" si="564">SUM(F1177:F1178)</f>
        <v>0</v>
      </c>
      <c r="G1176" s="112">
        <f t="shared" si="564"/>
        <v>0</v>
      </c>
      <c r="H1176" s="112">
        <f t="shared" si="564"/>
        <v>0</v>
      </c>
      <c r="I1176" s="112">
        <f t="shared" si="564"/>
        <v>0</v>
      </c>
      <c r="J1176" s="112">
        <f t="shared" si="564"/>
        <v>0</v>
      </c>
      <c r="K1176" s="112">
        <f t="shared" si="564"/>
        <v>0</v>
      </c>
      <c r="L1176" s="112">
        <f t="shared" si="564"/>
        <v>0</v>
      </c>
      <c r="M1176" s="112">
        <f t="shared" si="564"/>
        <v>0</v>
      </c>
      <c r="N1176" s="112">
        <f t="shared" si="564"/>
        <v>0</v>
      </c>
      <c r="O1176" s="112">
        <f t="shared" si="564"/>
        <v>0</v>
      </c>
      <c r="P1176" s="112">
        <f t="shared" si="564"/>
        <v>0</v>
      </c>
      <c r="Q1176" s="112">
        <f t="shared" si="564"/>
        <v>0</v>
      </c>
      <c r="R1176" s="112">
        <f t="shared" si="564"/>
        <v>0</v>
      </c>
      <c r="S1176" s="112">
        <f t="shared" si="564"/>
        <v>0</v>
      </c>
      <c r="T1176" s="112">
        <f t="shared" si="564"/>
        <v>0</v>
      </c>
      <c r="U1176" s="112">
        <f t="shared" si="564"/>
        <v>0</v>
      </c>
      <c r="V1176" s="112">
        <f>SUM(V1177:V1178)</f>
        <v>0</v>
      </c>
      <c r="W1176" s="112"/>
      <c r="X1176" s="179"/>
      <c r="Y1176" s="8"/>
    </row>
    <row r="1177" spans="1:25" hidden="1">
      <c r="A1177" s="17">
        <f t="shared" si="563"/>
        <v>3</v>
      </c>
      <c r="B1177" s="29"/>
      <c r="C1177" s="101" t="s">
        <v>190</v>
      </c>
      <c r="D1177" s="70"/>
      <c r="E1177" s="110"/>
      <c r="F1177" s="110"/>
      <c r="G1177" s="110"/>
      <c r="H1177" s="110"/>
      <c r="I1177" s="180">
        <f>H1177</f>
        <v>0</v>
      </c>
      <c r="J1177" s="110"/>
      <c r="K1177" s="110"/>
      <c r="L1177" s="110"/>
      <c r="M1177" s="180">
        <f>L1177</f>
        <v>0</v>
      </c>
      <c r="N1177" s="110"/>
      <c r="O1177" s="110"/>
      <c r="P1177" s="110"/>
      <c r="Q1177" s="180">
        <f>P1177</f>
        <v>0</v>
      </c>
      <c r="R1177" s="110"/>
      <c r="S1177" s="110"/>
      <c r="T1177" s="110"/>
      <c r="U1177" s="180">
        <f>T1177</f>
        <v>0</v>
      </c>
      <c r="V1177" s="180">
        <f>U1177</f>
        <v>0</v>
      </c>
      <c r="W1177" s="109"/>
      <c r="X1177" s="179"/>
      <c r="Y1177" s="8"/>
    </row>
    <row r="1178" spans="1:25" hidden="1">
      <c r="A1178" s="17">
        <f t="shared" si="563"/>
        <v>3</v>
      </c>
      <c r="B1178" s="29"/>
      <c r="C1178" s="101" t="s">
        <v>191</v>
      </c>
      <c r="D1178" s="70"/>
      <c r="E1178" s="110"/>
      <c r="F1178" s="110"/>
      <c r="G1178" s="110"/>
      <c r="H1178" s="110"/>
      <c r="I1178" s="180">
        <f>H1178</f>
        <v>0</v>
      </c>
      <c r="J1178" s="110"/>
      <c r="K1178" s="110"/>
      <c r="L1178" s="110"/>
      <c r="M1178" s="180">
        <f>L1178</f>
        <v>0</v>
      </c>
      <c r="N1178" s="110"/>
      <c r="O1178" s="110"/>
      <c r="P1178" s="110"/>
      <c r="Q1178" s="180">
        <f>P1178</f>
        <v>0</v>
      </c>
      <c r="R1178" s="110"/>
      <c r="S1178" s="110"/>
      <c r="T1178" s="110"/>
      <c r="U1178" s="180">
        <f>T1178</f>
        <v>0</v>
      </c>
      <c r="V1178" s="180">
        <f>U1178</f>
        <v>0</v>
      </c>
      <c r="W1178" s="109"/>
      <c r="X1178" s="179"/>
      <c r="Y1178" s="8"/>
    </row>
    <row r="1179" spans="1:25" hidden="1">
      <c r="A1179" s="17">
        <f t="shared" si="563"/>
        <v>3</v>
      </c>
      <c r="B1179" s="29"/>
      <c r="C1179" s="25" t="s">
        <v>122</v>
      </c>
      <c r="D1179" s="70"/>
      <c r="E1179" s="112">
        <f>SUM(E1180:E1181)</f>
        <v>0</v>
      </c>
      <c r="F1179" s="112">
        <f t="shared" ref="F1179:U1179" si="565">SUM(F1180:F1181)</f>
        <v>0</v>
      </c>
      <c r="G1179" s="112">
        <f t="shared" si="565"/>
        <v>0</v>
      </c>
      <c r="H1179" s="112">
        <f t="shared" si="565"/>
        <v>0</v>
      </c>
      <c r="I1179" s="112">
        <f t="shared" si="565"/>
        <v>0</v>
      </c>
      <c r="J1179" s="112">
        <f t="shared" si="565"/>
        <v>0</v>
      </c>
      <c r="K1179" s="112">
        <f t="shared" si="565"/>
        <v>0</v>
      </c>
      <c r="L1179" s="112">
        <f t="shared" si="565"/>
        <v>0</v>
      </c>
      <c r="M1179" s="112">
        <f t="shared" si="565"/>
        <v>0</v>
      </c>
      <c r="N1179" s="112">
        <f t="shared" si="565"/>
        <v>0</v>
      </c>
      <c r="O1179" s="112">
        <f t="shared" si="565"/>
        <v>0</v>
      </c>
      <c r="P1179" s="112">
        <f t="shared" si="565"/>
        <v>0</v>
      </c>
      <c r="Q1179" s="112">
        <f t="shared" si="565"/>
        <v>0</v>
      </c>
      <c r="R1179" s="112">
        <f t="shared" si="565"/>
        <v>0</v>
      </c>
      <c r="S1179" s="112">
        <f t="shared" si="565"/>
        <v>0</v>
      </c>
      <c r="T1179" s="112">
        <f t="shared" si="565"/>
        <v>0</v>
      </c>
      <c r="U1179" s="112">
        <f t="shared" si="565"/>
        <v>0</v>
      </c>
      <c r="V1179" s="112">
        <f>SUM(V1180:V1181)</f>
        <v>0</v>
      </c>
      <c r="W1179" s="112"/>
      <c r="X1179" s="179"/>
      <c r="Y1179" s="8"/>
    </row>
    <row r="1180" spans="1:25" hidden="1">
      <c r="A1180" s="17">
        <f t="shared" si="563"/>
        <v>3</v>
      </c>
      <c r="B1180" s="29"/>
      <c r="C1180" s="52" t="s">
        <v>198</v>
      </c>
      <c r="D1180" s="70"/>
      <c r="E1180" s="110"/>
      <c r="F1180" s="110"/>
      <c r="G1180" s="110"/>
      <c r="H1180" s="110"/>
      <c r="I1180" s="180">
        <f>ROUND(SUM(F1180:H1180)/3,0)</f>
        <v>0</v>
      </c>
      <c r="J1180" s="110"/>
      <c r="K1180" s="110"/>
      <c r="L1180" s="110"/>
      <c r="M1180" s="180">
        <f>ROUND(SUM(J1180:L1180)/3,0)</f>
        <v>0</v>
      </c>
      <c r="N1180" s="110"/>
      <c r="O1180" s="110"/>
      <c r="P1180" s="110"/>
      <c r="Q1180" s="180">
        <f>ROUND(SUM(N1180:P1180)/3,0)</f>
        <v>0</v>
      </c>
      <c r="R1180" s="110"/>
      <c r="S1180" s="110"/>
      <c r="T1180" s="110"/>
      <c r="U1180" s="180">
        <f>ROUND(SUM(R1180:T1180)/3,0)</f>
        <v>0</v>
      </c>
      <c r="V1180" s="180">
        <f>ROUND(SUM(F1180:H1180,J1180:L1180,N1180:P1180,R1180:T1180)/12,0)</f>
        <v>0</v>
      </c>
      <c r="W1180" s="109"/>
      <c r="X1180" s="179"/>
      <c r="Y1180" s="8"/>
    </row>
    <row r="1181" spans="1:25" hidden="1">
      <c r="A1181" s="17">
        <f t="shared" si="563"/>
        <v>3</v>
      </c>
      <c r="B1181" s="29"/>
      <c r="C1181" s="52" t="s">
        <v>199</v>
      </c>
      <c r="D1181" s="70"/>
      <c r="E1181" s="110"/>
      <c r="F1181" s="110"/>
      <c r="G1181" s="110"/>
      <c r="H1181" s="110"/>
      <c r="I1181" s="180">
        <f>ROUND(SUM(F1181:H1181)/3,0)</f>
        <v>0</v>
      </c>
      <c r="J1181" s="110"/>
      <c r="K1181" s="110"/>
      <c r="L1181" s="110"/>
      <c r="M1181" s="180">
        <f>ROUND(SUM(J1181:L1181)/3,0)</f>
        <v>0</v>
      </c>
      <c r="N1181" s="110"/>
      <c r="O1181" s="110"/>
      <c r="P1181" s="110"/>
      <c r="Q1181" s="180">
        <f>ROUND(SUM(N1181:P1181)/3,0)</f>
        <v>0</v>
      </c>
      <c r="R1181" s="110"/>
      <c r="S1181" s="110"/>
      <c r="T1181" s="110"/>
      <c r="U1181" s="180">
        <f>ROUND(SUM(R1181:T1181)/3,0)</f>
        <v>0</v>
      </c>
      <c r="V1181" s="180">
        <f>ROUND(SUM(F1181:H1181,J1181:L1181,N1181:P1181,R1181:T1181)/12,0)</f>
        <v>0</v>
      </c>
      <c r="W1181" s="109"/>
      <c r="X1181" s="179"/>
      <c r="Y1181" s="8"/>
    </row>
    <row r="1182" spans="1:25" hidden="1">
      <c r="A1182" s="17">
        <f t="shared" si="563"/>
        <v>3</v>
      </c>
      <c r="B1182" s="29"/>
      <c r="C1182" s="24" t="s">
        <v>192</v>
      </c>
      <c r="D1182" s="70"/>
      <c r="E1182" s="109">
        <f>IF(E1179=0,0,E1146/E1179)</f>
        <v>0</v>
      </c>
      <c r="F1182" s="109">
        <f t="shared" ref="F1182:U1182" si="566">IF(F1179=0,0,F1146/F1179)</f>
        <v>0</v>
      </c>
      <c r="G1182" s="109">
        <f t="shared" si="566"/>
        <v>0</v>
      </c>
      <c r="H1182" s="109">
        <f t="shared" si="566"/>
        <v>0</v>
      </c>
      <c r="I1182" s="109">
        <f t="shared" si="566"/>
        <v>0</v>
      </c>
      <c r="J1182" s="109">
        <f t="shared" si="566"/>
        <v>0</v>
      </c>
      <c r="K1182" s="109">
        <f t="shared" si="566"/>
        <v>0</v>
      </c>
      <c r="L1182" s="109">
        <f t="shared" si="566"/>
        <v>0</v>
      </c>
      <c r="M1182" s="109">
        <f t="shared" si="566"/>
        <v>0</v>
      </c>
      <c r="N1182" s="109">
        <f t="shared" si="566"/>
        <v>0</v>
      </c>
      <c r="O1182" s="109">
        <f t="shared" si="566"/>
        <v>0</v>
      </c>
      <c r="P1182" s="109">
        <f t="shared" si="566"/>
        <v>0</v>
      </c>
      <c r="Q1182" s="109">
        <f t="shared" si="566"/>
        <v>0</v>
      </c>
      <c r="R1182" s="109">
        <f t="shared" si="566"/>
        <v>0</v>
      </c>
      <c r="S1182" s="109">
        <f t="shared" si="566"/>
        <v>0</v>
      </c>
      <c r="T1182" s="109">
        <f t="shared" si="566"/>
        <v>0</v>
      </c>
      <c r="U1182" s="109">
        <f t="shared" si="566"/>
        <v>0</v>
      </c>
      <c r="V1182" s="109">
        <f>IF(V1179=0,0,V1146/V1179)</f>
        <v>0</v>
      </c>
      <c r="W1182" s="109"/>
      <c r="X1182" s="109"/>
      <c r="Y1182" s="8"/>
    </row>
    <row r="1183" spans="1:25" hidden="1">
      <c r="A1183" s="92">
        <f>A1184</f>
        <v>3</v>
      </c>
      <c r="B1183" s="93"/>
      <c r="C1183" s="35"/>
      <c r="D1183" s="53"/>
      <c r="E1183" s="119"/>
      <c r="F1183" s="119"/>
      <c r="G1183" s="119"/>
      <c r="H1183" s="119"/>
      <c r="I1183" s="119"/>
      <c r="J1183" s="119"/>
      <c r="K1183" s="119"/>
      <c r="L1183" s="119"/>
      <c r="M1183" s="119"/>
      <c r="N1183" s="119"/>
      <c r="O1183" s="119"/>
      <c r="P1183" s="119"/>
      <c r="Q1183" s="119"/>
      <c r="R1183" s="119"/>
      <c r="S1183" s="119"/>
      <c r="T1183" s="119"/>
      <c r="U1183" s="119"/>
      <c r="V1183" s="119"/>
      <c r="W1183" s="119"/>
      <c r="X1183" s="119"/>
      <c r="Y1183" s="8"/>
    </row>
    <row r="1184" spans="1:25" hidden="1">
      <c r="A1184" s="177">
        <f>MIN(A1185:A1224)</f>
        <v>3</v>
      </c>
      <c r="B1184" s="93"/>
      <c r="C1184" s="95" t="s">
        <v>168</v>
      </c>
      <c r="D1184" s="53"/>
      <c r="E1184" s="119"/>
      <c r="F1184" s="119"/>
      <c r="G1184" s="119"/>
      <c r="H1184" s="119"/>
      <c r="I1184" s="119"/>
      <c r="J1184" s="119"/>
      <c r="K1184" s="119"/>
      <c r="L1184" s="119"/>
      <c r="M1184" s="119"/>
      <c r="N1184" s="119"/>
      <c r="O1184" s="119"/>
      <c r="P1184" s="119"/>
      <c r="Q1184" s="119"/>
      <c r="R1184" s="119"/>
      <c r="S1184" s="119"/>
      <c r="T1184" s="119"/>
      <c r="U1184" s="119"/>
      <c r="V1184" s="119"/>
      <c r="W1184" s="119"/>
      <c r="X1184" s="119"/>
      <c r="Y1184" s="8"/>
    </row>
    <row r="1185" spans="1:25" hidden="1">
      <c r="A1185" s="17">
        <f t="shared" ref="A1185:A1215" si="567">IF(MAX(E1185:Y1185)=0,IF(MIN(E1185:Y1185)=0,3,2),2)</f>
        <v>3</v>
      </c>
      <c r="B1185" s="27"/>
      <c r="C1185" s="81" t="s">
        <v>112</v>
      </c>
      <c r="D1185" s="82"/>
      <c r="E1185" s="109">
        <f>SUBTOTAL(9,E1186:E1215)</f>
        <v>0</v>
      </c>
      <c r="F1185" s="109">
        <f t="shared" ref="F1185:U1185" si="568">SUBTOTAL(9,F1186:F1215)</f>
        <v>0</v>
      </c>
      <c r="G1185" s="109">
        <f t="shared" si="568"/>
        <v>0</v>
      </c>
      <c r="H1185" s="109">
        <f t="shared" si="568"/>
        <v>0</v>
      </c>
      <c r="I1185" s="109">
        <f t="shared" si="568"/>
        <v>0</v>
      </c>
      <c r="J1185" s="109">
        <f t="shared" si="568"/>
        <v>0</v>
      </c>
      <c r="K1185" s="109">
        <f t="shared" si="568"/>
        <v>0</v>
      </c>
      <c r="L1185" s="109">
        <f t="shared" si="568"/>
        <v>0</v>
      </c>
      <c r="M1185" s="109">
        <f t="shared" si="568"/>
        <v>0</v>
      </c>
      <c r="N1185" s="109">
        <f t="shared" si="568"/>
        <v>0</v>
      </c>
      <c r="O1185" s="109">
        <f t="shared" si="568"/>
        <v>0</v>
      </c>
      <c r="P1185" s="109">
        <f t="shared" si="568"/>
        <v>0</v>
      </c>
      <c r="Q1185" s="109">
        <f t="shared" si="568"/>
        <v>0</v>
      </c>
      <c r="R1185" s="109">
        <f t="shared" si="568"/>
        <v>0</v>
      </c>
      <c r="S1185" s="109">
        <f t="shared" si="568"/>
        <v>0</v>
      </c>
      <c r="T1185" s="109">
        <f t="shared" si="568"/>
        <v>0</v>
      </c>
      <c r="U1185" s="109">
        <f t="shared" si="568"/>
        <v>0</v>
      </c>
      <c r="V1185" s="109">
        <f>SUBTOTAL(9,V1186:V1215)</f>
        <v>0</v>
      </c>
      <c r="W1185" s="112">
        <f t="shared" ref="W1185:W1215" si="569">E1185-I1185-M1185-Q1185-U1185</f>
        <v>0</v>
      </c>
      <c r="X1185" s="179">
        <f t="shared" ref="X1185:X1215" si="570">IF(E1185&lt;&gt;0,V1185/E1185,0)</f>
        <v>0</v>
      </c>
      <c r="Y1185" s="8"/>
    </row>
    <row r="1186" spans="1:25" hidden="1">
      <c r="A1186" s="17">
        <f t="shared" si="567"/>
        <v>3</v>
      </c>
      <c r="B1186" s="27" t="s">
        <v>171</v>
      </c>
      <c r="C1186" s="75" t="s">
        <v>113</v>
      </c>
      <c r="D1186" s="82"/>
      <c r="E1186" s="109">
        <f>SUBTOTAL(9,E1187:E1206)</f>
        <v>0</v>
      </c>
      <c r="F1186" s="109">
        <f t="shared" ref="F1186:U1186" si="571">SUBTOTAL(9,F1187:F1206)</f>
        <v>0</v>
      </c>
      <c r="G1186" s="109">
        <f t="shared" si="571"/>
        <v>0</v>
      </c>
      <c r="H1186" s="109">
        <f t="shared" si="571"/>
        <v>0</v>
      </c>
      <c r="I1186" s="109">
        <f t="shared" si="571"/>
        <v>0</v>
      </c>
      <c r="J1186" s="109">
        <f t="shared" si="571"/>
        <v>0</v>
      </c>
      <c r="K1186" s="109">
        <f t="shared" si="571"/>
        <v>0</v>
      </c>
      <c r="L1186" s="109">
        <f t="shared" si="571"/>
        <v>0</v>
      </c>
      <c r="M1186" s="109">
        <f t="shared" si="571"/>
        <v>0</v>
      </c>
      <c r="N1186" s="109">
        <f t="shared" si="571"/>
        <v>0</v>
      </c>
      <c r="O1186" s="109">
        <f t="shared" si="571"/>
        <v>0</v>
      </c>
      <c r="P1186" s="109">
        <f t="shared" si="571"/>
        <v>0</v>
      </c>
      <c r="Q1186" s="109">
        <f t="shared" si="571"/>
        <v>0</v>
      </c>
      <c r="R1186" s="109">
        <f t="shared" si="571"/>
        <v>0</v>
      </c>
      <c r="S1186" s="109">
        <f t="shared" si="571"/>
        <v>0</v>
      </c>
      <c r="T1186" s="109">
        <f t="shared" si="571"/>
        <v>0</v>
      </c>
      <c r="U1186" s="109">
        <f t="shared" si="571"/>
        <v>0</v>
      </c>
      <c r="V1186" s="109">
        <f>SUBTOTAL(9,V1187:V1206)</f>
        <v>0</v>
      </c>
      <c r="W1186" s="112">
        <f t="shared" si="569"/>
        <v>0</v>
      </c>
      <c r="X1186" s="179">
        <f t="shared" si="570"/>
        <v>0</v>
      </c>
      <c r="Y1186" s="8"/>
    </row>
    <row r="1187" spans="1:25" hidden="1">
      <c r="A1187" s="17">
        <f t="shared" si="567"/>
        <v>3</v>
      </c>
      <c r="B1187" s="28"/>
      <c r="C1187" s="74" t="s">
        <v>395</v>
      </c>
      <c r="D1187" s="82"/>
      <c r="E1187" s="109">
        <f>SUBTOTAL(9,E1188:E1197)</f>
        <v>0</v>
      </c>
      <c r="F1187" s="109">
        <f t="shared" ref="F1187:U1187" si="572">SUBTOTAL(9,F1188:F1197)</f>
        <v>0</v>
      </c>
      <c r="G1187" s="109">
        <f t="shared" si="572"/>
        <v>0</v>
      </c>
      <c r="H1187" s="109">
        <f t="shared" si="572"/>
        <v>0</v>
      </c>
      <c r="I1187" s="109">
        <f t="shared" si="572"/>
        <v>0</v>
      </c>
      <c r="J1187" s="109">
        <f t="shared" si="572"/>
        <v>0</v>
      </c>
      <c r="K1187" s="109">
        <f t="shared" si="572"/>
        <v>0</v>
      </c>
      <c r="L1187" s="109">
        <f t="shared" si="572"/>
        <v>0</v>
      </c>
      <c r="M1187" s="109">
        <f t="shared" si="572"/>
        <v>0</v>
      </c>
      <c r="N1187" s="109">
        <f t="shared" si="572"/>
        <v>0</v>
      </c>
      <c r="O1187" s="109">
        <f t="shared" si="572"/>
        <v>0</v>
      </c>
      <c r="P1187" s="109">
        <f t="shared" si="572"/>
        <v>0</v>
      </c>
      <c r="Q1187" s="109">
        <f t="shared" si="572"/>
        <v>0</v>
      </c>
      <c r="R1187" s="109">
        <f t="shared" si="572"/>
        <v>0</v>
      </c>
      <c r="S1187" s="109">
        <f t="shared" si="572"/>
        <v>0</v>
      </c>
      <c r="T1187" s="109">
        <f t="shared" si="572"/>
        <v>0</v>
      </c>
      <c r="U1187" s="109">
        <f t="shared" si="572"/>
        <v>0</v>
      </c>
      <c r="V1187" s="109">
        <f>SUBTOTAL(9,V1188:V1197)</f>
        <v>0</v>
      </c>
      <c r="W1187" s="112">
        <f t="shared" si="569"/>
        <v>0</v>
      </c>
      <c r="X1187" s="179">
        <f t="shared" si="570"/>
        <v>0</v>
      </c>
      <c r="Y1187" s="8"/>
    </row>
    <row r="1188" spans="1:25" ht="25.5" hidden="1">
      <c r="A1188" s="17">
        <f t="shared" si="567"/>
        <v>3</v>
      </c>
      <c r="B1188" s="67"/>
      <c r="C1188" s="80" t="s">
        <v>142</v>
      </c>
      <c r="D1188" s="58" t="s">
        <v>3</v>
      </c>
      <c r="E1188" s="109">
        <f>SUBTOTAL(9,E1189:E1190)</f>
        <v>0</v>
      </c>
      <c r="F1188" s="109">
        <f t="shared" ref="F1188:U1188" si="573">SUBTOTAL(9,F1189:F1190)</f>
        <v>0</v>
      </c>
      <c r="G1188" s="109">
        <f t="shared" si="573"/>
        <v>0</v>
      </c>
      <c r="H1188" s="109">
        <f t="shared" si="573"/>
        <v>0</v>
      </c>
      <c r="I1188" s="109">
        <f t="shared" si="573"/>
        <v>0</v>
      </c>
      <c r="J1188" s="109">
        <f t="shared" si="573"/>
        <v>0</v>
      </c>
      <c r="K1188" s="109">
        <f t="shared" si="573"/>
        <v>0</v>
      </c>
      <c r="L1188" s="109">
        <f t="shared" si="573"/>
        <v>0</v>
      </c>
      <c r="M1188" s="109">
        <f t="shared" si="573"/>
        <v>0</v>
      </c>
      <c r="N1188" s="109">
        <f t="shared" si="573"/>
        <v>0</v>
      </c>
      <c r="O1188" s="109">
        <f t="shared" si="573"/>
        <v>0</v>
      </c>
      <c r="P1188" s="109">
        <f t="shared" si="573"/>
        <v>0</v>
      </c>
      <c r="Q1188" s="109">
        <f t="shared" si="573"/>
        <v>0</v>
      </c>
      <c r="R1188" s="109">
        <f t="shared" si="573"/>
        <v>0</v>
      </c>
      <c r="S1188" s="109">
        <f t="shared" si="573"/>
        <v>0</v>
      </c>
      <c r="T1188" s="109">
        <f t="shared" si="573"/>
        <v>0</v>
      </c>
      <c r="U1188" s="109">
        <f t="shared" si="573"/>
        <v>0</v>
      </c>
      <c r="V1188" s="109">
        <f>SUBTOTAL(9,V1189:V1190)</f>
        <v>0</v>
      </c>
      <c r="W1188" s="112">
        <f t="shared" si="569"/>
        <v>0</v>
      </c>
      <c r="X1188" s="179">
        <f t="shared" si="570"/>
        <v>0</v>
      </c>
      <c r="Y1188" s="8"/>
    </row>
    <row r="1189" spans="1:25" ht="25.5" hidden="1">
      <c r="A1189" s="17">
        <f t="shared" si="567"/>
        <v>3</v>
      </c>
      <c r="B1189" s="67"/>
      <c r="C1189" s="134" t="s">
        <v>237</v>
      </c>
      <c r="D1189" s="58" t="s">
        <v>235</v>
      </c>
      <c r="E1189" s="110"/>
      <c r="F1189" s="110"/>
      <c r="G1189" s="110"/>
      <c r="H1189" s="110"/>
      <c r="I1189" s="111">
        <f>SUM(F1189:H1189)</f>
        <v>0</v>
      </c>
      <c r="J1189" s="110"/>
      <c r="K1189" s="110"/>
      <c r="L1189" s="110"/>
      <c r="M1189" s="111">
        <f>SUM(J1189:L1189)</f>
        <v>0</v>
      </c>
      <c r="N1189" s="110"/>
      <c r="O1189" s="110"/>
      <c r="P1189" s="110"/>
      <c r="Q1189" s="111">
        <f>SUM(N1189:P1189)</f>
        <v>0</v>
      </c>
      <c r="R1189" s="110"/>
      <c r="S1189" s="110"/>
      <c r="T1189" s="110"/>
      <c r="U1189" s="111">
        <f>SUM(R1189:T1189)</f>
        <v>0</v>
      </c>
      <c r="V1189" s="111">
        <f>I1189+M1189+Q1189+U1189</f>
        <v>0</v>
      </c>
      <c r="W1189" s="111">
        <f t="shared" si="569"/>
        <v>0</v>
      </c>
      <c r="X1189" s="179">
        <f t="shared" si="570"/>
        <v>0</v>
      </c>
      <c r="Y1189" s="8"/>
    </row>
    <row r="1190" spans="1:25" ht="25.5" hidden="1">
      <c r="A1190" s="17">
        <f t="shared" si="567"/>
        <v>3</v>
      </c>
      <c r="B1190" s="67"/>
      <c r="C1190" s="134" t="s">
        <v>238</v>
      </c>
      <c r="D1190" s="58" t="s">
        <v>236</v>
      </c>
      <c r="E1190" s="110"/>
      <c r="F1190" s="110"/>
      <c r="G1190" s="110"/>
      <c r="H1190" s="110"/>
      <c r="I1190" s="111">
        <f>SUM(F1190:H1190)</f>
        <v>0</v>
      </c>
      <c r="J1190" s="110"/>
      <c r="K1190" s="110"/>
      <c r="L1190" s="110"/>
      <c r="M1190" s="111">
        <f>SUM(J1190:L1190)</f>
        <v>0</v>
      </c>
      <c r="N1190" s="110"/>
      <c r="O1190" s="110"/>
      <c r="P1190" s="110"/>
      <c r="Q1190" s="111">
        <f>SUM(N1190:P1190)</f>
        <v>0</v>
      </c>
      <c r="R1190" s="110"/>
      <c r="S1190" s="110"/>
      <c r="T1190" s="110"/>
      <c r="U1190" s="111">
        <f>SUM(R1190:T1190)</f>
        <v>0</v>
      </c>
      <c r="V1190" s="111">
        <f>I1190+M1190+Q1190+U1190</f>
        <v>0</v>
      </c>
      <c r="W1190" s="111">
        <f t="shared" si="569"/>
        <v>0</v>
      </c>
      <c r="X1190" s="179">
        <f t="shared" si="570"/>
        <v>0</v>
      </c>
      <c r="Y1190" s="8"/>
    </row>
    <row r="1191" spans="1:25" hidden="1">
      <c r="A1191" s="17">
        <f t="shared" si="567"/>
        <v>3</v>
      </c>
      <c r="B1191" s="68"/>
      <c r="C1191" s="135" t="s">
        <v>141</v>
      </c>
      <c r="D1191" s="59" t="s">
        <v>4</v>
      </c>
      <c r="E1191" s="110"/>
      <c r="F1191" s="110"/>
      <c r="G1191" s="110"/>
      <c r="H1191" s="110"/>
      <c r="I1191" s="111">
        <f>SUM(F1191:H1191)</f>
        <v>0</v>
      </c>
      <c r="J1191" s="110"/>
      <c r="K1191" s="110"/>
      <c r="L1191" s="110"/>
      <c r="M1191" s="111">
        <f>SUM(J1191:L1191)</f>
        <v>0</v>
      </c>
      <c r="N1191" s="110"/>
      <c r="O1191" s="110"/>
      <c r="P1191" s="110"/>
      <c r="Q1191" s="111">
        <f>SUM(N1191:P1191)</f>
        <v>0</v>
      </c>
      <c r="R1191" s="110"/>
      <c r="S1191" s="110"/>
      <c r="T1191" s="110"/>
      <c r="U1191" s="111">
        <f>SUM(R1191:T1191)</f>
        <v>0</v>
      </c>
      <c r="V1191" s="111">
        <f>I1191+M1191+Q1191+U1191</f>
        <v>0</v>
      </c>
      <c r="W1191" s="111">
        <f t="shared" si="569"/>
        <v>0</v>
      </c>
      <c r="X1191" s="179">
        <f t="shared" si="570"/>
        <v>0</v>
      </c>
      <c r="Y1191" s="8"/>
    </row>
    <row r="1192" spans="1:25" hidden="1">
      <c r="A1192" s="17">
        <f t="shared" si="567"/>
        <v>3</v>
      </c>
      <c r="B1192" s="68"/>
      <c r="C1192" s="80" t="s">
        <v>226</v>
      </c>
      <c r="D1192" s="83" t="s">
        <v>227</v>
      </c>
      <c r="E1192" s="109">
        <f>SUBTOTAL(9,E1193:E1196)</f>
        <v>0</v>
      </c>
      <c r="F1192" s="109">
        <f t="shared" ref="F1192:U1192" si="574">SUBTOTAL(9,F1193:F1196)</f>
        <v>0</v>
      </c>
      <c r="G1192" s="109">
        <f t="shared" si="574"/>
        <v>0</v>
      </c>
      <c r="H1192" s="109">
        <f t="shared" si="574"/>
        <v>0</v>
      </c>
      <c r="I1192" s="109">
        <f t="shared" si="574"/>
        <v>0</v>
      </c>
      <c r="J1192" s="109">
        <f t="shared" si="574"/>
        <v>0</v>
      </c>
      <c r="K1192" s="109">
        <f t="shared" si="574"/>
        <v>0</v>
      </c>
      <c r="L1192" s="109">
        <f t="shared" si="574"/>
        <v>0</v>
      </c>
      <c r="M1192" s="109">
        <f t="shared" si="574"/>
        <v>0</v>
      </c>
      <c r="N1192" s="109">
        <f t="shared" si="574"/>
        <v>0</v>
      </c>
      <c r="O1192" s="109">
        <f t="shared" si="574"/>
        <v>0</v>
      </c>
      <c r="P1192" s="109">
        <f t="shared" si="574"/>
        <v>0</v>
      </c>
      <c r="Q1192" s="109">
        <f t="shared" si="574"/>
        <v>0</v>
      </c>
      <c r="R1192" s="109">
        <f t="shared" si="574"/>
        <v>0</v>
      </c>
      <c r="S1192" s="109">
        <f t="shared" si="574"/>
        <v>0</v>
      </c>
      <c r="T1192" s="109">
        <f t="shared" si="574"/>
        <v>0</v>
      </c>
      <c r="U1192" s="109">
        <f t="shared" si="574"/>
        <v>0</v>
      </c>
      <c r="V1192" s="109">
        <f>SUBTOTAL(9,V1193:V1196)</f>
        <v>0</v>
      </c>
      <c r="W1192" s="112">
        <f t="shared" si="569"/>
        <v>0</v>
      </c>
      <c r="X1192" s="179">
        <f t="shared" si="570"/>
        <v>0</v>
      </c>
      <c r="Y1192" s="8"/>
    </row>
    <row r="1193" spans="1:25" ht="25.5" hidden="1">
      <c r="A1193" s="17">
        <f t="shared" si="567"/>
        <v>3</v>
      </c>
      <c r="B1193" s="68"/>
      <c r="C1193" s="136" t="s">
        <v>140</v>
      </c>
      <c r="D1193" s="83" t="s">
        <v>131</v>
      </c>
      <c r="E1193" s="110"/>
      <c r="F1193" s="110"/>
      <c r="G1193" s="110"/>
      <c r="H1193" s="110"/>
      <c r="I1193" s="111">
        <f t="shared" ref="I1193:I1206" si="575">SUM(F1193:H1193)</f>
        <v>0</v>
      </c>
      <c r="J1193" s="110"/>
      <c r="K1193" s="110"/>
      <c r="L1193" s="110"/>
      <c r="M1193" s="111">
        <f t="shared" ref="M1193:M1206" si="576">SUM(J1193:L1193)</f>
        <v>0</v>
      </c>
      <c r="N1193" s="110"/>
      <c r="O1193" s="110"/>
      <c r="P1193" s="110"/>
      <c r="Q1193" s="111">
        <f t="shared" ref="Q1193:Q1206" si="577">SUM(N1193:P1193)</f>
        <v>0</v>
      </c>
      <c r="R1193" s="110"/>
      <c r="S1193" s="110"/>
      <c r="T1193" s="110"/>
      <c r="U1193" s="111">
        <f t="shared" ref="U1193:U1206" si="578">SUM(R1193:T1193)</f>
        <v>0</v>
      </c>
      <c r="V1193" s="111">
        <f t="shared" ref="V1193:V1201" si="579">I1193+M1193+Q1193+U1193</f>
        <v>0</v>
      </c>
      <c r="W1193" s="111">
        <f t="shared" si="569"/>
        <v>0</v>
      </c>
      <c r="X1193" s="179">
        <f t="shared" si="570"/>
        <v>0</v>
      </c>
      <c r="Y1193" s="8"/>
    </row>
    <row r="1194" spans="1:25" hidden="1">
      <c r="A1194" s="17">
        <f t="shared" si="567"/>
        <v>3</v>
      </c>
      <c r="B1194" s="68"/>
      <c r="C1194" s="134" t="s">
        <v>137</v>
      </c>
      <c r="D1194" s="83" t="s">
        <v>133</v>
      </c>
      <c r="E1194" s="110"/>
      <c r="F1194" s="110"/>
      <c r="G1194" s="110"/>
      <c r="H1194" s="110"/>
      <c r="I1194" s="111">
        <f t="shared" si="575"/>
        <v>0</v>
      </c>
      <c r="J1194" s="110"/>
      <c r="K1194" s="110"/>
      <c r="L1194" s="110"/>
      <c r="M1194" s="111">
        <f t="shared" si="576"/>
        <v>0</v>
      </c>
      <c r="N1194" s="110"/>
      <c r="O1194" s="110"/>
      <c r="P1194" s="110"/>
      <c r="Q1194" s="111">
        <f t="shared" si="577"/>
        <v>0</v>
      </c>
      <c r="R1194" s="110"/>
      <c r="S1194" s="110"/>
      <c r="T1194" s="110"/>
      <c r="U1194" s="111">
        <f t="shared" si="578"/>
        <v>0</v>
      </c>
      <c r="V1194" s="111">
        <f t="shared" si="579"/>
        <v>0</v>
      </c>
      <c r="W1194" s="111">
        <f t="shared" si="569"/>
        <v>0</v>
      </c>
      <c r="X1194" s="179">
        <f t="shared" si="570"/>
        <v>0</v>
      </c>
      <c r="Y1194" s="8"/>
    </row>
    <row r="1195" spans="1:25" ht="25.5" hidden="1">
      <c r="A1195" s="17">
        <f t="shared" si="567"/>
        <v>3</v>
      </c>
      <c r="B1195" s="68"/>
      <c r="C1195" s="134" t="s">
        <v>665</v>
      </c>
      <c r="D1195" s="83" t="s">
        <v>134</v>
      </c>
      <c r="E1195" s="110"/>
      <c r="F1195" s="110"/>
      <c r="G1195" s="110"/>
      <c r="H1195" s="110"/>
      <c r="I1195" s="111">
        <f t="shared" si="575"/>
        <v>0</v>
      </c>
      <c r="J1195" s="110"/>
      <c r="K1195" s="110"/>
      <c r="L1195" s="110"/>
      <c r="M1195" s="111">
        <f t="shared" si="576"/>
        <v>0</v>
      </c>
      <c r="N1195" s="110"/>
      <c r="O1195" s="110"/>
      <c r="P1195" s="110"/>
      <c r="Q1195" s="111">
        <f t="shared" si="577"/>
        <v>0</v>
      </c>
      <c r="R1195" s="110"/>
      <c r="S1195" s="110"/>
      <c r="T1195" s="110"/>
      <c r="U1195" s="111">
        <f t="shared" si="578"/>
        <v>0</v>
      </c>
      <c r="V1195" s="111">
        <f t="shared" si="579"/>
        <v>0</v>
      </c>
      <c r="W1195" s="111">
        <f t="shared" si="569"/>
        <v>0</v>
      </c>
      <c r="X1195" s="179">
        <f t="shared" si="570"/>
        <v>0</v>
      </c>
      <c r="Y1195" s="8"/>
    </row>
    <row r="1196" spans="1:25" ht="25.5" hidden="1">
      <c r="A1196" s="17">
        <f t="shared" si="567"/>
        <v>3</v>
      </c>
      <c r="B1196" s="68"/>
      <c r="C1196" s="134" t="s">
        <v>138</v>
      </c>
      <c r="D1196" s="83" t="s">
        <v>135</v>
      </c>
      <c r="E1196" s="110"/>
      <c r="F1196" s="110"/>
      <c r="G1196" s="110"/>
      <c r="H1196" s="110"/>
      <c r="I1196" s="111">
        <f t="shared" si="575"/>
        <v>0</v>
      </c>
      <c r="J1196" s="110"/>
      <c r="K1196" s="110"/>
      <c r="L1196" s="110"/>
      <c r="M1196" s="111">
        <f t="shared" si="576"/>
        <v>0</v>
      </c>
      <c r="N1196" s="110"/>
      <c r="O1196" s="110"/>
      <c r="P1196" s="110"/>
      <c r="Q1196" s="111">
        <f t="shared" si="577"/>
        <v>0</v>
      </c>
      <c r="R1196" s="110"/>
      <c r="S1196" s="110"/>
      <c r="T1196" s="110"/>
      <c r="U1196" s="111">
        <f t="shared" si="578"/>
        <v>0</v>
      </c>
      <c r="V1196" s="111">
        <f t="shared" si="579"/>
        <v>0</v>
      </c>
      <c r="W1196" s="111">
        <f t="shared" si="569"/>
        <v>0</v>
      </c>
      <c r="X1196" s="179">
        <f t="shared" si="570"/>
        <v>0</v>
      </c>
      <c r="Y1196" s="8"/>
    </row>
    <row r="1197" spans="1:25" hidden="1">
      <c r="A1197" s="17">
        <f t="shared" si="567"/>
        <v>3</v>
      </c>
      <c r="B1197" s="68"/>
      <c r="C1197" s="79" t="s">
        <v>139</v>
      </c>
      <c r="D1197" s="83" t="s">
        <v>6</v>
      </c>
      <c r="E1197" s="110"/>
      <c r="F1197" s="110"/>
      <c r="G1197" s="110"/>
      <c r="H1197" s="110"/>
      <c r="I1197" s="111">
        <f t="shared" si="575"/>
        <v>0</v>
      </c>
      <c r="J1197" s="110"/>
      <c r="K1197" s="110"/>
      <c r="L1197" s="110"/>
      <c r="M1197" s="111">
        <f t="shared" si="576"/>
        <v>0</v>
      </c>
      <c r="N1197" s="110"/>
      <c r="O1197" s="110"/>
      <c r="P1197" s="110"/>
      <c r="Q1197" s="111">
        <f t="shared" si="577"/>
        <v>0</v>
      </c>
      <c r="R1197" s="110"/>
      <c r="S1197" s="110"/>
      <c r="T1197" s="110"/>
      <c r="U1197" s="111">
        <f t="shared" si="578"/>
        <v>0</v>
      </c>
      <c r="V1197" s="111">
        <f t="shared" si="579"/>
        <v>0</v>
      </c>
      <c r="W1197" s="111">
        <f t="shared" si="569"/>
        <v>0</v>
      </c>
      <c r="X1197" s="179">
        <f t="shared" si="570"/>
        <v>0</v>
      </c>
      <c r="Y1197" s="8"/>
    </row>
    <row r="1198" spans="1:25" hidden="1">
      <c r="A1198" s="17">
        <f t="shared" si="567"/>
        <v>3</v>
      </c>
      <c r="B1198" s="68"/>
      <c r="C1198" s="86" t="s">
        <v>95</v>
      </c>
      <c r="D1198" s="59" t="s">
        <v>7</v>
      </c>
      <c r="E1198" s="110"/>
      <c r="F1198" s="110"/>
      <c r="G1198" s="110"/>
      <c r="H1198" s="110"/>
      <c r="I1198" s="111">
        <f t="shared" si="575"/>
        <v>0</v>
      </c>
      <c r="J1198" s="110"/>
      <c r="K1198" s="110"/>
      <c r="L1198" s="110"/>
      <c r="M1198" s="111">
        <f t="shared" si="576"/>
        <v>0</v>
      </c>
      <c r="N1198" s="110"/>
      <c r="O1198" s="110"/>
      <c r="P1198" s="110"/>
      <c r="Q1198" s="111">
        <f t="shared" si="577"/>
        <v>0</v>
      </c>
      <c r="R1198" s="110"/>
      <c r="S1198" s="110"/>
      <c r="T1198" s="110"/>
      <c r="U1198" s="111">
        <f t="shared" si="578"/>
        <v>0</v>
      </c>
      <c r="V1198" s="111">
        <f t="shared" si="579"/>
        <v>0</v>
      </c>
      <c r="W1198" s="111">
        <f t="shared" si="569"/>
        <v>0</v>
      </c>
      <c r="X1198" s="179">
        <f t="shared" si="570"/>
        <v>0</v>
      </c>
      <c r="Y1198" s="8"/>
    </row>
    <row r="1199" spans="1:25" hidden="1">
      <c r="A1199" s="17">
        <f t="shared" si="567"/>
        <v>3</v>
      </c>
      <c r="B1199" s="68"/>
      <c r="C1199" s="86" t="s">
        <v>278</v>
      </c>
      <c r="D1199" s="59" t="s">
        <v>12</v>
      </c>
      <c r="E1199" s="110"/>
      <c r="F1199" s="110"/>
      <c r="G1199" s="110"/>
      <c r="H1199" s="110"/>
      <c r="I1199" s="111">
        <f t="shared" si="575"/>
        <v>0</v>
      </c>
      <c r="J1199" s="110"/>
      <c r="K1199" s="110"/>
      <c r="L1199" s="110"/>
      <c r="M1199" s="111">
        <f t="shared" si="576"/>
        <v>0</v>
      </c>
      <c r="N1199" s="110"/>
      <c r="O1199" s="110"/>
      <c r="P1199" s="110"/>
      <c r="Q1199" s="111">
        <f t="shared" si="577"/>
        <v>0</v>
      </c>
      <c r="R1199" s="110"/>
      <c r="S1199" s="110"/>
      <c r="T1199" s="110"/>
      <c r="U1199" s="111">
        <f t="shared" si="578"/>
        <v>0</v>
      </c>
      <c r="V1199" s="111">
        <f t="shared" si="579"/>
        <v>0</v>
      </c>
      <c r="W1199" s="111">
        <f t="shared" si="569"/>
        <v>0</v>
      </c>
      <c r="X1199" s="179">
        <f t="shared" si="570"/>
        <v>0</v>
      </c>
      <c r="Y1199" s="8"/>
    </row>
    <row r="1200" spans="1:25" hidden="1">
      <c r="A1200" s="17">
        <f t="shared" si="567"/>
        <v>3</v>
      </c>
      <c r="B1200" s="69"/>
      <c r="C1200" s="73" t="s">
        <v>116</v>
      </c>
      <c r="D1200" s="71" t="s">
        <v>22</v>
      </c>
      <c r="E1200" s="110"/>
      <c r="F1200" s="110"/>
      <c r="G1200" s="110"/>
      <c r="H1200" s="110"/>
      <c r="I1200" s="111">
        <f t="shared" si="575"/>
        <v>0</v>
      </c>
      <c r="J1200" s="110"/>
      <c r="K1200" s="110"/>
      <c r="L1200" s="110"/>
      <c r="M1200" s="111">
        <f t="shared" si="576"/>
        <v>0</v>
      </c>
      <c r="N1200" s="110"/>
      <c r="O1200" s="110"/>
      <c r="P1200" s="110"/>
      <c r="Q1200" s="111">
        <f t="shared" si="577"/>
        <v>0</v>
      </c>
      <c r="R1200" s="110"/>
      <c r="S1200" s="110"/>
      <c r="T1200" s="110"/>
      <c r="U1200" s="111">
        <f t="shared" si="578"/>
        <v>0</v>
      </c>
      <c r="V1200" s="111">
        <f t="shared" si="579"/>
        <v>0</v>
      </c>
      <c r="W1200" s="111">
        <f t="shared" si="569"/>
        <v>0</v>
      </c>
      <c r="X1200" s="179">
        <f t="shared" si="570"/>
        <v>0</v>
      </c>
      <c r="Y1200" s="8"/>
    </row>
    <row r="1201" spans="1:25" s="8" customFormat="1" hidden="1">
      <c r="A1201" s="17">
        <f t="shared" si="567"/>
        <v>3</v>
      </c>
      <c r="B1201" s="69"/>
      <c r="C1201" s="73" t="s">
        <v>97</v>
      </c>
      <c r="D1201" s="70" t="s">
        <v>24</v>
      </c>
      <c r="E1201" s="110"/>
      <c r="F1201" s="110"/>
      <c r="G1201" s="110"/>
      <c r="H1201" s="110"/>
      <c r="I1201" s="111">
        <f t="shared" si="575"/>
        <v>0</v>
      </c>
      <c r="J1201" s="110"/>
      <c r="K1201" s="110"/>
      <c r="L1201" s="110"/>
      <c r="M1201" s="111">
        <f t="shared" si="576"/>
        <v>0</v>
      </c>
      <c r="N1201" s="110"/>
      <c r="O1201" s="110"/>
      <c r="P1201" s="110"/>
      <c r="Q1201" s="111">
        <f t="shared" si="577"/>
        <v>0</v>
      </c>
      <c r="R1201" s="110"/>
      <c r="S1201" s="110"/>
      <c r="T1201" s="110"/>
      <c r="U1201" s="111">
        <f t="shared" si="578"/>
        <v>0</v>
      </c>
      <c r="V1201" s="111">
        <f t="shared" si="579"/>
        <v>0</v>
      </c>
      <c r="W1201" s="111">
        <f t="shared" si="569"/>
        <v>0</v>
      </c>
      <c r="X1201" s="179">
        <f t="shared" si="570"/>
        <v>0</v>
      </c>
    </row>
    <row r="1202" spans="1:25" hidden="1">
      <c r="A1202" s="17">
        <f t="shared" si="567"/>
        <v>3</v>
      </c>
      <c r="B1202" s="28"/>
      <c r="C1202" s="74" t="s">
        <v>405</v>
      </c>
      <c r="D1202" s="82"/>
      <c r="E1202" s="109">
        <f>SUBTOTAL(9,E1203:E1205)</f>
        <v>0</v>
      </c>
      <c r="F1202" s="109">
        <f t="shared" ref="F1202:U1202" si="580">SUBTOTAL(9,F1203:F1205)</f>
        <v>0</v>
      </c>
      <c r="G1202" s="109">
        <f t="shared" si="580"/>
        <v>0</v>
      </c>
      <c r="H1202" s="109">
        <f t="shared" si="580"/>
        <v>0</v>
      </c>
      <c r="I1202" s="109">
        <f t="shared" si="580"/>
        <v>0</v>
      </c>
      <c r="J1202" s="109">
        <f t="shared" si="580"/>
        <v>0</v>
      </c>
      <c r="K1202" s="109">
        <f t="shared" si="580"/>
        <v>0</v>
      </c>
      <c r="L1202" s="109">
        <f t="shared" si="580"/>
        <v>0</v>
      </c>
      <c r="M1202" s="109">
        <f t="shared" si="580"/>
        <v>0</v>
      </c>
      <c r="N1202" s="109">
        <f t="shared" si="580"/>
        <v>0</v>
      </c>
      <c r="O1202" s="109">
        <f t="shared" si="580"/>
        <v>0</v>
      </c>
      <c r="P1202" s="109">
        <f t="shared" si="580"/>
        <v>0</v>
      </c>
      <c r="Q1202" s="109">
        <f t="shared" si="580"/>
        <v>0</v>
      </c>
      <c r="R1202" s="109">
        <f t="shared" si="580"/>
        <v>0</v>
      </c>
      <c r="S1202" s="109">
        <f t="shared" si="580"/>
        <v>0</v>
      </c>
      <c r="T1202" s="109">
        <f t="shared" si="580"/>
        <v>0</v>
      </c>
      <c r="U1202" s="109">
        <f t="shared" si="580"/>
        <v>0</v>
      </c>
      <c r="V1202" s="109">
        <f>SUBTOTAL(9,V1203:V1205)</f>
        <v>0</v>
      </c>
      <c r="W1202" s="112">
        <f t="shared" si="569"/>
        <v>0</v>
      </c>
      <c r="X1202" s="179">
        <f t="shared" si="570"/>
        <v>0</v>
      </c>
      <c r="Y1202" s="8"/>
    </row>
    <row r="1203" spans="1:25" hidden="1">
      <c r="A1203" s="17">
        <f t="shared" si="567"/>
        <v>3</v>
      </c>
      <c r="B1203" s="69"/>
      <c r="C1203" s="102" t="s">
        <v>406</v>
      </c>
      <c r="D1203" s="70" t="s">
        <v>118</v>
      </c>
      <c r="E1203" s="110"/>
      <c r="F1203" s="110"/>
      <c r="G1203" s="110"/>
      <c r="H1203" s="110"/>
      <c r="I1203" s="111">
        <f t="shared" si="575"/>
        <v>0</v>
      </c>
      <c r="J1203" s="110"/>
      <c r="K1203" s="110"/>
      <c r="L1203" s="110"/>
      <c r="M1203" s="111">
        <f t="shared" si="576"/>
        <v>0</v>
      </c>
      <c r="N1203" s="110"/>
      <c r="O1203" s="110"/>
      <c r="P1203" s="110"/>
      <c r="Q1203" s="111">
        <f t="shared" si="577"/>
        <v>0</v>
      </c>
      <c r="R1203" s="110"/>
      <c r="S1203" s="110"/>
      <c r="T1203" s="110"/>
      <c r="U1203" s="111">
        <f t="shared" si="578"/>
        <v>0</v>
      </c>
      <c r="V1203" s="111">
        <f>I1203+M1203+Q1203+U1203</f>
        <v>0</v>
      </c>
      <c r="W1203" s="111">
        <f t="shared" si="569"/>
        <v>0</v>
      </c>
      <c r="X1203" s="179">
        <f t="shared" si="570"/>
        <v>0</v>
      </c>
      <c r="Y1203" s="8"/>
    </row>
    <row r="1204" spans="1:25" s="8" customFormat="1" hidden="1">
      <c r="A1204" s="17">
        <f t="shared" si="567"/>
        <v>3</v>
      </c>
      <c r="B1204" s="69"/>
      <c r="C1204" s="188" t="s">
        <v>428</v>
      </c>
      <c r="D1204" s="189" t="s">
        <v>429</v>
      </c>
      <c r="E1204" s="110"/>
      <c r="F1204" s="110"/>
      <c r="G1204" s="110"/>
      <c r="H1204" s="110"/>
      <c r="I1204" s="111">
        <f t="shared" si="575"/>
        <v>0</v>
      </c>
      <c r="J1204" s="110"/>
      <c r="K1204" s="110"/>
      <c r="L1204" s="110"/>
      <c r="M1204" s="111">
        <f t="shared" si="576"/>
        <v>0</v>
      </c>
      <c r="N1204" s="110"/>
      <c r="O1204" s="110"/>
      <c r="P1204" s="110"/>
      <c r="Q1204" s="111">
        <f t="shared" si="577"/>
        <v>0</v>
      </c>
      <c r="R1204" s="110"/>
      <c r="S1204" s="110"/>
      <c r="T1204" s="110"/>
      <c r="U1204" s="111">
        <f t="shared" si="578"/>
        <v>0</v>
      </c>
      <c r="V1204" s="111">
        <f>I1204+M1204+Q1204+U1204</f>
        <v>0</v>
      </c>
      <c r="W1204" s="111">
        <f t="shared" si="569"/>
        <v>0</v>
      </c>
      <c r="X1204" s="179">
        <f t="shared" si="570"/>
        <v>0</v>
      </c>
    </row>
    <row r="1205" spans="1:25" ht="25.5" hidden="1">
      <c r="A1205" s="17">
        <f t="shared" si="567"/>
        <v>3</v>
      </c>
      <c r="B1205" s="69"/>
      <c r="C1205" s="102" t="s">
        <v>427</v>
      </c>
      <c r="D1205" s="71" t="s">
        <v>26</v>
      </c>
      <c r="E1205" s="110"/>
      <c r="F1205" s="110"/>
      <c r="G1205" s="110"/>
      <c r="H1205" s="110"/>
      <c r="I1205" s="111">
        <f t="shared" si="575"/>
        <v>0</v>
      </c>
      <c r="J1205" s="110"/>
      <c r="K1205" s="110"/>
      <c r="L1205" s="110"/>
      <c r="M1205" s="111">
        <f t="shared" si="576"/>
        <v>0</v>
      </c>
      <c r="N1205" s="110"/>
      <c r="O1205" s="110"/>
      <c r="P1205" s="110"/>
      <c r="Q1205" s="111">
        <f t="shared" si="577"/>
        <v>0</v>
      </c>
      <c r="R1205" s="110"/>
      <c r="S1205" s="110"/>
      <c r="T1205" s="110"/>
      <c r="U1205" s="111">
        <f t="shared" si="578"/>
        <v>0</v>
      </c>
      <c r="V1205" s="111">
        <f>I1205+M1205+Q1205+U1205</f>
        <v>0</v>
      </c>
      <c r="W1205" s="111">
        <f t="shared" si="569"/>
        <v>0</v>
      </c>
      <c r="X1205" s="179">
        <f t="shared" si="570"/>
        <v>0</v>
      </c>
      <c r="Y1205" s="8"/>
    </row>
    <row r="1206" spans="1:25" ht="25.5" hidden="1">
      <c r="A1206" s="17">
        <f t="shared" si="567"/>
        <v>3</v>
      </c>
      <c r="B1206" s="69"/>
      <c r="C1206" s="74" t="s">
        <v>117</v>
      </c>
      <c r="D1206" s="71" t="s">
        <v>27</v>
      </c>
      <c r="E1206" s="110"/>
      <c r="F1206" s="110"/>
      <c r="G1206" s="110"/>
      <c r="H1206" s="110"/>
      <c r="I1206" s="111">
        <f t="shared" si="575"/>
        <v>0</v>
      </c>
      <c r="J1206" s="110"/>
      <c r="K1206" s="110"/>
      <c r="L1206" s="110"/>
      <c r="M1206" s="111">
        <f t="shared" si="576"/>
        <v>0</v>
      </c>
      <c r="N1206" s="110"/>
      <c r="O1206" s="110"/>
      <c r="P1206" s="110"/>
      <c r="Q1206" s="111">
        <f t="shared" si="577"/>
        <v>0</v>
      </c>
      <c r="R1206" s="110"/>
      <c r="S1206" s="110"/>
      <c r="T1206" s="110"/>
      <c r="U1206" s="111">
        <f t="shared" si="578"/>
        <v>0</v>
      </c>
      <c r="V1206" s="111">
        <f>I1206+M1206+Q1206+U1206</f>
        <v>0</v>
      </c>
      <c r="W1206" s="111">
        <f t="shared" si="569"/>
        <v>0</v>
      </c>
      <c r="X1206" s="179">
        <f t="shared" si="570"/>
        <v>0</v>
      </c>
      <c r="Y1206" s="8"/>
    </row>
    <row r="1207" spans="1:25" hidden="1">
      <c r="A1207" s="17">
        <f t="shared" si="567"/>
        <v>3</v>
      </c>
      <c r="B1207" s="27" t="s">
        <v>14</v>
      </c>
      <c r="C1207" s="75" t="s">
        <v>279</v>
      </c>
      <c r="D1207" s="71" t="s">
        <v>216</v>
      </c>
      <c r="E1207" s="109">
        <f>SUBTOTAL(9,E1208:E1209)</f>
        <v>0</v>
      </c>
      <c r="F1207" s="109">
        <f t="shared" ref="F1207:U1207" si="581">SUBTOTAL(9,F1208:F1209)</f>
        <v>0</v>
      </c>
      <c r="G1207" s="109">
        <f t="shared" si="581"/>
        <v>0</v>
      </c>
      <c r="H1207" s="109">
        <f t="shared" si="581"/>
        <v>0</v>
      </c>
      <c r="I1207" s="109">
        <f t="shared" si="581"/>
        <v>0</v>
      </c>
      <c r="J1207" s="109">
        <f t="shared" si="581"/>
        <v>0</v>
      </c>
      <c r="K1207" s="109">
        <f t="shared" si="581"/>
        <v>0</v>
      </c>
      <c r="L1207" s="109">
        <f t="shared" si="581"/>
        <v>0</v>
      </c>
      <c r="M1207" s="109">
        <f t="shared" si="581"/>
        <v>0</v>
      </c>
      <c r="N1207" s="109">
        <f t="shared" si="581"/>
        <v>0</v>
      </c>
      <c r="O1207" s="109">
        <f t="shared" si="581"/>
        <v>0</v>
      </c>
      <c r="P1207" s="109">
        <f t="shared" si="581"/>
        <v>0</v>
      </c>
      <c r="Q1207" s="109">
        <f t="shared" si="581"/>
        <v>0</v>
      </c>
      <c r="R1207" s="109">
        <f t="shared" si="581"/>
        <v>0</v>
      </c>
      <c r="S1207" s="109">
        <f t="shared" si="581"/>
        <v>0</v>
      </c>
      <c r="T1207" s="109">
        <f t="shared" si="581"/>
        <v>0</v>
      </c>
      <c r="U1207" s="109">
        <f t="shared" si="581"/>
        <v>0</v>
      </c>
      <c r="V1207" s="109">
        <f>SUBTOTAL(9,V1208:V1209)</f>
        <v>0</v>
      </c>
      <c r="W1207" s="112">
        <f t="shared" si="569"/>
        <v>0</v>
      </c>
      <c r="X1207" s="179">
        <f t="shared" si="570"/>
        <v>0</v>
      </c>
      <c r="Y1207" s="8"/>
    </row>
    <row r="1208" spans="1:25" hidden="1">
      <c r="A1208" s="17">
        <f t="shared" si="567"/>
        <v>3</v>
      </c>
      <c r="B1208" s="69"/>
      <c r="C1208" s="73" t="s">
        <v>305</v>
      </c>
      <c r="D1208" s="70" t="s">
        <v>306</v>
      </c>
      <c r="E1208" s="110"/>
      <c r="F1208" s="110"/>
      <c r="G1208" s="110"/>
      <c r="H1208" s="110"/>
      <c r="I1208" s="111">
        <f>SUM(F1208:H1208)</f>
        <v>0</v>
      </c>
      <c r="J1208" s="110"/>
      <c r="K1208" s="110"/>
      <c r="L1208" s="110"/>
      <c r="M1208" s="111">
        <f>SUM(J1208:L1208)</f>
        <v>0</v>
      </c>
      <c r="N1208" s="110"/>
      <c r="O1208" s="110"/>
      <c r="P1208" s="110"/>
      <c r="Q1208" s="111">
        <f>SUM(N1208:P1208)</f>
        <v>0</v>
      </c>
      <c r="R1208" s="110"/>
      <c r="S1208" s="110"/>
      <c r="T1208" s="110"/>
      <c r="U1208" s="111">
        <f>SUM(R1208:T1208)</f>
        <v>0</v>
      </c>
      <c r="V1208" s="111">
        <f>I1208+M1208+Q1208+U1208</f>
        <v>0</v>
      </c>
      <c r="W1208" s="111">
        <f t="shared" si="569"/>
        <v>0</v>
      </c>
      <c r="X1208" s="179">
        <f t="shared" si="570"/>
        <v>0</v>
      </c>
      <c r="Y1208" s="8"/>
    </row>
    <row r="1209" spans="1:25" hidden="1">
      <c r="A1209" s="17">
        <f t="shared" si="567"/>
        <v>3</v>
      </c>
      <c r="B1209" s="69"/>
      <c r="C1209" s="73" t="s">
        <v>307</v>
      </c>
      <c r="D1209" s="70" t="s">
        <v>308</v>
      </c>
      <c r="E1209" s="110"/>
      <c r="F1209" s="110"/>
      <c r="G1209" s="110"/>
      <c r="H1209" s="110"/>
      <c r="I1209" s="111">
        <f>SUM(F1209:H1209)</f>
        <v>0</v>
      </c>
      <c r="J1209" s="110"/>
      <c r="K1209" s="110"/>
      <c r="L1209" s="110"/>
      <c r="M1209" s="111">
        <f>SUM(J1209:L1209)</f>
        <v>0</v>
      </c>
      <c r="N1209" s="110"/>
      <c r="O1209" s="110"/>
      <c r="P1209" s="110"/>
      <c r="Q1209" s="111">
        <f>SUM(N1209:P1209)</f>
        <v>0</v>
      </c>
      <c r="R1209" s="110"/>
      <c r="S1209" s="110"/>
      <c r="T1209" s="110"/>
      <c r="U1209" s="111">
        <f>SUM(R1209:T1209)</f>
        <v>0</v>
      </c>
      <c r="V1209" s="111">
        <f>I1209+M1209+Q1209+U1209</f>
        <v>0</v>
      </c>
      <c r="W1209" s="111">
        <f t="shared" si="569"/>
        <v>0</v>
      </c>
      <c r="X1209" s="179">
        <f t="shared" si="570"/>
        <v>0</v>
      </c>
      <c r="Y1209" s="8"/>
    </row>
    <row r="1210" spans="1:25" hidden="1">
      <c r="A1210" s="17">
        <f t="shared" si="567"/>
        <v>3</v>
      </c>
      <c r="B1210" s="27" t="s">
        <v>25</v>
      </c>
      <c r="C1210" s="75" t="s">
        <v>119</v>
      </c>
      <c r="D1210" s="71"/>
      <c r="E1210" s="109">
        <f>SUBTOTAL(9,E1211:E1215)</f>
        <v>0</v>
      </c>
      <c r="F1210" s="109">
        <f t="shared" ref="F1210:U1210" si="582">SUBTOTAL(9,F1211:F1215)</f>
        <v>0</v>
      </c>
      <c r="G1210" s="109">
        <f t="shared" si="582"/>
        <v>0</v>
      </c>
      <c r="H1210" s="109">
        <f t="shared" si="582"/>
        <v>0</v>
      </c>
      <c r="I1210" s="109">
        <f t="shared" si="582"/>
        <v>0</v>
      </c>
      <c r="J1210" s="109">
        <f t="shared" si="582"/>
        <v>0</v>
      </c>
      <c r="K1210" s="109">
        <f t="shared" si="582"/>
        <v>0</v>
      </c>
      <c r="L1210" s="109">
        <f t="shared" si="582"/>
        <v>0</v>
      </c>
      <c r="M1210" s="109">
        <f t="shared" si="582"/>
        <v>0</v>
      </c>
      <c r="N1210" s="109">
        <f t="shared" si="582"/>
        <v>0</v>
      </c>
      <c r="O1210" s="109">
        <f t="shared" si="582"/>
        <v>0</v>
      </c>
      <c r="P1210" s="109">
        <f t="shared" si="582"/>
        <v>0</v>
      </c>
      <c r="Q1210" s="109">
        <f t="shared" si="582"/>
        <v>0</v>
      </c>
      <c r="R1210" s="109">
        <f t="shared" si="582"/>
        <v>0</v>
      </c>
      <c r="S1210" s="109">
        <f t="shared" si="582"/>
        <v>0</v>
      </c>
      <c r="T1210" s="109">
        <f t="shared" si="582"/>
        <v>0</v>
      </c>
      <c r="U1210" s="109">
        <f t="shared" si="582"/>
        <v>0</v>
      </c>
      <c r="V1210" s="109">
        <f>SUBTOTAL(9,V1211:V1215)</f>
        <v>0</v>
      </c>
      <c r="W1210" s="112">
        <f t="shared" si="569"/>
        <v>0</v>
      </c>
      <c r="X1210" s="179">
        <f t="shared" si="570"/>
        <v>0</v>
      </c>
      <c r="Y1210" s="8"/>
    </row>
    <row r="1211" spans="1:25" hidden="1">
      <c r="A1211" s="17">
        <f t="shared" si="567"/>
        <v>3</v>
      </c>
      <c r="B1211" s="69"/>
      <c r="C1211" s="73" t="s">
        <v>180</v>
      </c>
      <c r="D1211" s="70" t="s">
        <v>181</v>
      </c>
      <c r="E1211" s="110"/>
      <c r="F1211" s="110"/>
      <c r="G1211" s="110"/>
      <c r="H1211" s="110"/>
      <c r="I1211" s="111">
        <f>SUM(F1211:H1211)</f>
        <v>0</v>
      </c>
      <c r="J1211" s="110"/>
      <c r="K1211" s="110"/>
      <c r="L1211" s="110"/>
      <c r="M1211" s="111">
        <f>SUM(J1211:L1211)</f>
        <v>0</v>
      </c>
      <c r="N1211" s="110"/>
      <c r="O1211" s="110"/>
      <c r="P1211" s="110"/>
      <c r="Q1211" s="111">
        <f>SUM(N1211:P1211)</f>
        <v>0</v>
      </c>
      <c r="R1211" s="110"/>
      <c r="S1211" s="110"/>
      <c r="T1211" s="110"/>
      <c r="U1211" s="111">
        <f>SUM(R1211:T1211)</f>
        <v>0</v>
      </c>
      <c r="V1211" s="111">
        <f>I1211+M1211+Q1211+U1211</f>
        <v>0</v>
      </c>
      <c r="W1211" s="111">
        <f t="shared" si="569"/>
        <v>0</v>
      </c>
      <c r="X1211" s="179">
        <f t="shared" si="570"/>
        <v>0</v>
      </c>
      <c r="Y1211" s="8"/>
    </row>
    <row r="1212" spans="1:25" hidden="1">
      <c r="A1212" s="17">
        <f t="shared" si="567"/>
        <v>3</v>
      </c>
      <c r="B1212" s="69"/>
      <c r="C1212" s="73" t="s">
        <v>182</v>
      </c>
      <c r="D1212" s="70" t="s">
        <v>183</v>
      </c>
      <c r="E1212" s="110"/>
      <c r="F1212" s="110"/>
      <c r="G1212" s="110"/>
      <c r="H1212" s="110"/>
      <c r="I1212" s="111">
        <f>SUM(F1212:H1212)</f>
        <v>0</v>
      </c>
      <c r="J1212" s="110"/>
      <c r="K1212" s="110"/>
      <c r="L1212" s="110"/>
      <c r="M1212" s="111">
        <f>SUM(J1212:L1212)</f>
        <v>0</v>
      </c>
      <c r="N1212" s="110"/>
      <c r="O1212" s="110"/>
      <c r="P1212" s="110"/>
      <c r="Q1212" s="111">
        <f>SUM(N1212:P1212)</f>
        <v>0</v>
      </c>
      <c r="R1212" s="110"/>
      <c r="S1212" s="110"/>
      <c r="T1212" s="110"/>
      <c r="U1212" s="111">
        <f>SUM(R1212:T1212)</f>
        <v>0</v>
      </c>
      <c r="V1212" s="111">
        <f>I1212+M1212+Q1212+U1212</f>
        <v>0</v>
      </c>
      <c r="W1212" s="111">
        <f t="shared" si="569"/>
        <v>0</v>
      </c>
      <c r="X1212" s="179">
        <f t="shared" si="570"/>
        <v>0</v>
      </c>
      <c r="Y1212" s="8"/>
    </row>
    <row r="1213" spans="1:25" hidden="1">
      <c r="A1213" s="17">
        <f t="shared" si="567"/>
        <v>3</v>
      </c>
      <c r="B1213" s="69"/>
      <c r="C1213" s="73" t="s">
        <v>184</v>
      </c>
      <c r="D1213" s="70" t="s">
        <v>185</v>
      </c>
      <c r="E1213" s="110"/>
      <c r="F1213" s="110"/>
      <c r="G1213" s="110"/>
      <c r="H1213" s="110"/>
      <c r="I1213" s="111">
        <f>SUM(F1213:H1213)</f>
        <v>0</v>
      </c>
      <c r="J1213" s="110"/>
      <c r="K1213" s="110"/>
      <c r="L1213" s="110"/>
      <c r="M1213" s="111">
        <f>SUM(J1213:L1213)</f>
        <v>0</v>
      </c>
      <c r="N1213" s="110"/>
      <c r="O1213" s="110"/>
      <c r="P1213" s="110"/>
      <c r="Q1213" s="111">
        <f>SUM(N1213:P1213)</f>
        <v>0</v>
      </c>
      <c r="R1213" s="110"/>
      <c r="S1213" s="110"/>
      <c r="T1213" s="110"/>
      <c r="U1213" s="111">
        <f>SUM(R1213:T1213)</f>
        <v>0</v>
      </c>
      <c r="V1213" s="111">
        <f>I1213+M1213+Q1213+U1213</f>
        <v>0</v>
      </c>
      <c r="W1213" s="111">
        <f t="shared" si="569"/>
        <v>0</v>
      </c>
      <c r="X1213" s="179">
        <f t="shared" si="570"/>
        <v>0</v>
      </c>
      <c r="Y1213" s="8"/>
    </row>
    <row r="1214" spans="1:25" hidden="1">
      <c r="A1214" s="17">
        <f t="shared" si="567"/>
        <v>3</v>
      </c>
      <c r="B1214" s="69"/>
      <c r="C1214" s="73" t="s">
        <v>186</v>
      </c>
      <c r="D1214" s="70" t="s">
        <v>187</v>
      </c>
      <c r="E1214" s="110"/>
      <c r="F1214" s="110"/>
      <c r="G1214" s="110"/>
      <c r="H1214" s="110"/>
      <c r="I1214" s="111">
        <f>SUM(F1214:H1214)</f>
        <v>0</v>
      </c>
      <c r="J1214" s="110"/>
      <c r="K1214" s="110"/>
      <c r="L1214" s="110"/>
      <c r="M1214" s="111">
        <f>SUM(J1214:L1214)</f>
        <v>0</v>
      </c>
      <c r="N1214" s="110"/>
      <c r="O1214" s="110"/>
      <c r="P1214" s="110"/>
      <c r="Q1214" s="111">
        <f>SUM(N1214:P1214)</f>
        <v>0</v>
      </c>
      <c r="R1214" s="110"/>
      <c r="S1214" s="110"/>
      <c r="T1214" s="110"/>
      <c r="U1214" s="111">
        <f>SUM(R1214:T1214)</f>
        <v>0</v>
      </c>
      <c r="V1214" s="111">
        <f>I1214+M1214+Q1214+U1214</f>
        <v>0</v>
      </c>
      <c r="W1214" s="111">
        <f t="shared" si="569"/>
        <v>0</v>
      </c>
      <c r="X1214" s="179">
        <f t="shared" si="570"/>
        <v>0</v>
      </c>
      <c r="Y1214" s="8"/>
    </row>
    <row r="1215" spans="1:25" hidden="1">
      <c r="A1215" s="17">
        <f t="shared" si="567"/>
        <v>3</v>
      </c>
      <c r="B1215" s="69"/>
      <c r="C1215" s="73" t="s">
        <v>29</v>
      </c>
      <c r="D1215" s="70" t="s">
        <v>115</v>
      </c>
      <c r="E1215" s="110"/>
      <c r="F1215" s="110"/>
      <c r="G1215" s="110"/>
      <c r="H1215" s="110"/>
      <c r="I1215" s="111">
        <f>SUM(F1215:H1215)</f>
        <v>0</v>
      </c>
      <c r="J1215" s="110"/>
      <c r="K1215" s="110"/>
      <c r="L1215" s="110"/>
      <c r="M1215" s="111">
        <f>SUM(J1215:L1215)</f>
        <v>0</v>
      </c>
      <c r="N1215" s="110"/>
      <c r="O1215" s="110"/>
      <c r="P1215" s="110"/>
      <c r="Q1215" s="111">
        <f>SUM(N1215:P1215)</f>
        <v>0</v>
      </c>
      <c r="R1215" s="110"/>
      <c r="S1215" s="110"/>
      <c r="T1215" s="110"/>
      <c r="U1215" s="111">
        <f>SUM(R1215:T1215)</f>
        <v>0</v>
      </c>
      <c r="V1215" s="111">
        <f>I1215+M1215+Q1215+U1215</f>
        <v>0</v>
      </c>
      <c r="W1215" s="111">
        <f t="shared" si="569"/>
        <v>0</v>
      </c>
      <c r="X1215" s="179">
        <f t="shared" si="570"/>
        <v>0</v>
      </c>
      <c r="Y1215" s="8"/>
    </row>
    <row r="1216" spans="1:25" hidden="1">
      <c r="A1216" s="92">
        <f>A1217</f>
        <v>3</v>
      </c>
      <c r="B1216" s="29"/>
      <c r="C1216" s="25"/>
      <c r="D1216" s="30"/>
      <c r="E1216" s="109"/>
      <c r="F1216" s="109"/>
      <c r="G1216" s="109"/>
      <c r="H1216" s="109"/>
      <c r="I1216" s="109"/>
      <c r="J1216" s="109"/>
      <c r="K1216" s="109"/>
      <c r="L1216" s="109"/>
      <c r="M1216" s="109"/>
      <c r="N1216" s="109"/>
      <c r="O1216" s="109"/>
      <c r="P1216" s="109"/>
      <c r="Q1216" s="109"/>
      <c r="R1216" s="109"/>
      <c r="S1216" s="109"/>
      <c r="T1216" s="109"/>
      <c r="U1216" s="109"/>
      <c r="V1216" s="109"/>
      <c r="W1216" s="109"/>
      <c r="X1216" s="109"/>
      <c r="Y1216" s="8"/>
    </row>
    <row r="1217" spans="1:25" hidden="1">
      <c r="A1217" s="177">
        <f>MIN(A1218:A1224)</f>
        <v>3</v>
      </c>
      <c r="B1217" s="29"/>
      <c r="C1217" s="78" t="s">
        <v>123</v>
      </c>
      <c r="D1217" s="30"/>
      <c r="E1217" s="109"/>
      <c r="F1217" s="109"/>
      <c r="G1217" s="109"/>
      <c r="H1217" s="109"/>
      <c r="I1217" s="109"/>
      <c r="J1217" s="109"/>
      <c r="K1217" s="109"/>
      <c r="L1217" s="109"/>
      <c r="M1217" s="109"/>
      <c r="N1217" s="109"/>
      <c r="O1217" s="109"/>
      <c r="P1217" s="109"/>
      <c r="Q1217" s="109"/>
      <c r="R1217" s="109"/>
      <c r="S1217" s="109"/>
      <c r="T1217" s="109"/>
      <c r="U1217" s="109"/>
      <c r="V1217" s="109"/>
      <c r="W1217" s="109"/>
      <c r="X1217" s="109"/>
      <c r="Y1217" s="8"/>
    </row>
    <row r="1218" spans="1:25" hidden="1">
      <c r="A1218" s="17">
        <f t="shared" ref="A1218:A1224" si="583">IF(MAX(E1218:Y1218)=0,IF(MIN(E1218:Y1218)=0,3,2),2)</f>
        <v>3</v>
      </c>
      <c r="B1218" s="29"/>
      <c r="C1218" s="25" t="s">
        <v>121</v>
      </c>
      <c r="D1218" s="70"/>
      <c r="E1218" s="112">
        <f>SUM(E1219:E1220)</f>
        <v>0</v>
      </c>
      <c r="F1218" s="112">
        <f t="shared" ref="F1218:U1218" si="584">SUM(F1219:F1220)</f>
        <v>0</v>
      </c>
      <c r="G1218" s="112">
        <f t="shared" si="584"/>
        <v>0</v>
      </c>
      <c r="H1218" s="112">
        <f t="shared" si="584"/>
        <v>0</v>
      </c>
      <c r="I1218" s="112">
        <f t="shared" si="584"/>
        <v>0</v>
      </c>
      <c r="J1218" s="112">
        <f t="shared" si="584"/>
        <v>0</v>
      </c>
      <c r="K1218" s="112">
        <f t="shared" si="584"/>
        <v>0</v>
      </c>
      <c r="L1218" s="112">
        <f t="shared" si="584"/>
        <v>0</v>
      </c>
      <c r="M1218" s="112">
        <f t="shared" si="584"/>
        <v>0</v>
      </c>
      <c r="N1218" s="112">
        <f t="shared" si="584"/>
        <v>0</v>
      </c>
      <c r="O1218" s="112">
        <f t="shared" si="584"/>
        <v>0</v>
      </c>
      <c r="P1218" s="112">
        <f t="shared" si="584"/>
        <v>0</v>
      </c>
      <c r="Q1218" s="112">
        <f t="shared" si="584"/>
        <v>0</v>
      </c>
      <c r="R1218" s="112">
        <f t="shared" si="584"/>
        <v>0</v>
      </c>
      <c r="S1218" s="112">
        <f t="shared" si="584"/>
        <v>0</v>
      </c>
      <c r="T1218" s="112">
        <f t="shared" si="584"/>
        <v>0</v>
      </c>
      <c r="U1218" s="112">
        <f t="shared" si="584"/>
        <v>0</v>
      </c>
      <c r="V1218" s="112">
        <f>SUM(V1219:V1220)</f>
        <v>0</v>
      </c>
      <c r="W1218" s="112"/>
      <c r="X1218" s="179"/>
      <c r="Y1218" s="8"/>
    </row>
    <row r="1219" spans="1:25" hidden="1">
      <c r="A1219" s="17">
        <f t="shared" si="583"/>
        <v>3</v>
      </c>
      <c r="B1219" s="29"/>
      <c r="C1219" s="101" t="s">
        <v>190</v>
      </c>
      <c r="D1219" s="70"/>
      <c r="E1219" s="110"/>
      <c r="F1219" s="110"/>
      <c r="G1219" s="110"/>
      <c r="H1219" s="110"/>
      <c r="I1219" s="180">
        <f>H1219</f>
        <v>0</v>
      </c>
      <c r="J1219" s="110"/>
      <c r="K1219" s="110"/>
      <c r="L1219" s="110"/>
      <c r="M1219" s="180">
        <f>L1219</f>
        <v>0</v>
      </c>
      <c r="N1219" s="110"/>
      <c r="O1219" s="110"/>
      <c r="P1219" s="110"/>
      <c r="Q1219" s="180">
        <f>P1219</f>
        <v>0</v>
      </c>
      <c r="R1219" s="110"/>
      <c r="S1219" s="110"/>
      <c r="T1219" s="110"/>
      <c r="U1219" s="180">
        <f>T1219</f>
        <v>0</v>
      </c>
      <c r="V1219" s="180">
        <f>U1219</f>
        <v>0</v>
      </c>
      <c r="W1219" s="109"/>
      <c r="X1219" s="179"/>
      <c r="Y1219" s="8"/>
    </row>
    <row r="1220" spans="1:25" hidden="1">
      <c r="A1220" s="17">
        <f t="shared" si="583"/>
        <v>3</v>
      </c>
      <c r="B1220" s="29"/>
      <c r="C1220" s="101" t="s">
        <v>191</v>
      </c>
      <c r="D1220" s="70"/>
      <c r="E1220" s="110"/>
      <c r="F1220" s="110"/>
      <c r="G1220" s="110"/>
      <c r="H1220" s="110"/>
      <c r="I1220" s="180">
        <f>H1220</f>
        <v>0</v>
      </c>
      <c r="J1220" s="110"/>
      <c r="K1220" s="110"/>
      <c r="L1220" s="110"/>
      <c r="M1220" s="180">
        <f>L1220</f>
        <v>0</v>
      </c>
      <c r="N1220" s="110"/>
      <c r="O1220" s="110"/>
      <c r="P1220" s="110"/>
      <c r="Q1220" s="180">
        <f>P1220</f>
        <v>0</v>
      </c>
      <c r="R1220" s="110"/>
      <c r="S1220" s="110"/>
      <c r="T1220" s="110"/>
      <c r="U1220" s="180">
        <f>T1220</f>
        <v>0</v>
      </c>
      <c r="V1220" s="180">
        <f>U1220</f>
        <v>0</v>
      </c>
      <c r="W1220" s="109"/>
      <c r="X1220" s="179"/>
      <c r="Y1220" s="8"/>
    </row>
    <row r="1221" spans="1:25" hidden="1">
      <c r="A1221" s="17">
        <f t="shared" si="583"/>
        <v>3</v>
      </c>
      <c r="B1221" s="29"/>
      <c r="C1221" s="25" t="s">
        <v>122</v>
      </c>
      <c r="D1221" s="70"/>
      <c r="E1221" s="112">
        <f>SUM(E1222:E1223)</f>
        <v>0</v>
      </c>
      <c r="F1221" s="112">
        <f t="shared" ref="F1221:U1221" si="585">SUM(F1222:F1223)</f>
        <v>0</v>
      </c>
      <c r="G1221" s="112">
        <f t="shared" si="585"/>
        <v>0</v>
      </c>
      <c r="H1221" s="112">
        <f t="shared" si="585"/>
        <v>0</v>
      </c>
      <c r="I1221" s="112">
        <f t="shared" si="585"/>
        <v>0</v>
      </c>
      <c r="J1221" s="112">
        <f t="shared" si="585"/>
        <v>0</v>
      </c>
      <c r="K1221" s="112">
        <f t="shared" si="585"/>
        <v>0</v>
      </c>
      <c r="L1221" s="112">
        <f t="shared" si="585"/>
        <v>0</v>
      </c>
      <c r="M1221" s="112">
        <f t="shared" si="585"/>
        <v>0</v>
      </c>
      <c r="N1221" s="112">
        <f t="shared" si="585"/>
        <v>0</v>
      </c>
      <c r="O1221" s="112">
        <f t="shared" si="585"/>
        <v>0</v>
      </c>
      <c r="P1221" s="112">
        <f t="shared" si="585"/>
        <v>0</v>
      </c>
      <c r="Q1221" s="112">
        <f t="shared" si="585"/>
        <v>0</v>
      </c>
      <c r="R1221" s="112">
        <f t="shared" si="585"/>
        <v>0</v>
      </c>
      <c r="S1221" s="112">
        <f t="shared" si="585"/>
        <v>0</v>
      </c>
      <c r="T1221" s="112">
        <f t="shared" si="585"/>
        <v>0</v>
      </c>
      <c r="U1221" s="112">
        <f t="shared" si="585"/>
        <v>0</v>
      </c>
      <c r="V1221" s="112">
        <f>SUM(V1222:V1223)</f>
        <v>0</v>
      </c>
      <c r="W1221" s="112"/>
      <c r="X1221" s="179"/>
      <c r="Y1221" s="8"/>
    </row>
    <row r="1222" spans="1:25" hidden="1">
      <c r="A1222" s="17">
        <f t="shared" si="583"/>
        <v>3</v>
      </c>
      <c r="B1222" s="29"/>
      <c r="C1222" s="52" t="s">
        <v>198</v>
      </c>
      <c r="D1222" s="70"/>
      <c r="E1222" s="110"/>
      <c r="F1222" s="110"/>
      <c r="G1222" s="110"/>
      <c r="H1222" s="110"/>
      <c r="I1222" s="180">
        <f>ROUND(SUM(F1222:H1222)/3,0)</f>
        <v>0</v>
      </c>
      <c r="J1222" s="110"/>
      <c r="K1222" s="110"/>
      <c r="L1222" s="110"/>
      <c r="M1222" s="180">
        <f>ROUND(SUM(J1222:L1222)/3,0)</f>
        <v>0</v>
      </c>
      <c r="N1222" s="110"/>
      <c r="O1222" s="110"/>
      <c r="P1222" s="110"/>
      <c r="Q1222" s="180">
        <f>ROUND(SUM(N1222:P1222)/3,0)</f>
        <v>0</v>
      </c>
      <c r="R1222" s="110"/>
      <c r="S1222" s="110"/>
      <c r="T1222" s="110"/>
      <c r="U1222" s="180">
        <f>ROUND(SUM(R1222:T1222)/3,0)</f>
        <v>0</v>
      </c>
      <c r="V1222" s="180">
        <f>ROUND(SUM(F1222:H1222,J1222:L1222,N1222:P1222,R1222:T1222)/12,0)</f>
        <v>0</v>
      </c>
      <c r="W1222" s="109"/>
      <c r="X1222" s="179"/>
      <c r="Y1222" s="8"/>
    </row>
    <row r="1223" spans="1:25" hidden="1">
      <c r="A1223" s="17">
        <f t="shared" si="583"/>
        <v>3</v>
      </c>
      <c r="B1223" s="29"/>
      <c r="C1223" s="52" t="s">
        <v>199</v>
      </c>
      <c r="D1223" s="70"/>
      <c r="E1223" s="110"/>
      <c r="F1223" s="110"/>
      <c r="G1223" s="110"/>
      <c r="H1223" s="110"/>
      <c r="I1223" s="180">
        <f>ROUND(SUM(F1223:H1223)/3,0)</f>
        <v>0</v>
      </c>
      <c r="J1223" s="110"/>
      <c r="K1223" s="110"/>
      <c r="L1223" s="110"/>
      <c r="M1223" s="180">
        <f>ROUND(SUM(J1223:L1223)/3,0)</f>
        <v>0</v>
      </c>
      <c r="N1223" s="110"/>
      <c r="O1223" s="110"/>
      <c r="P1223" s="110"/>
      <c r="Q1223" s="180">
        <f>ROUND(SUM(N1223:P1223)/3,0)</f>
        <v>0</v>
      </c>
      <c r="R1223" s="110"/>
      <c r="S1223" s="110"/>
      <c r="T1223" s="110"/>
      <c r="U1223" s="180">
        <f>ROUND(SUM(R1223:T1223)/3,0)</f>
        <v>0</v>
      </c>
      <c r="V1223" s="180">
        <f>ROUND(SUM(F1223:H1223,J1223:L1223,N1223:P1223,R1223:T1223)/12,0)</f>
        <v>0</v>
      </c>
      <c r="W1223" s="109"/>
      <c r="X1223" s="179"/>
      <c r="Y1223" s="8"/>
    </row>
    <row r="1224" spans="1:25" hidden="1">
      <c r="A1224" s="17">
        <f t="shared" si="583"/>
        <v>3</v>
      </c>
      <c r="B1224" s="29"/>
      <c r="C1224" s="24" t="s">
        <v>192</v>
      </c>
      <c r="D1224" s="70"/>
      <c r="E1224" s="109">
        <f>IF(E1221=0,0,E1188/E1221)</f>
        <v>0</v>
      </c>
      <c r="F1224" s="109">
        <f t="shared" ref="F1224:U1224" si="586">IF(F1221=0,0,F1188/F1221)</f>
        <v>0</v>
      </c>
      <c r="G1224" s="109">
        <f t="shared" si="586"/>
        <v>0</v>
      </c>
      <c r="H1224" s="109">
        <f t="shared" si="586"/>
        <v>0</v>
      </c>
      <c r="I1224" s="109">
        <f t="shared" si="586"/>
        <v>0</v>
      </c>
      <c r="J1224" s="109">
        <f t="shared" si="586"/>
        <v>0</v>
      </c>
      <c r="K1224" s="109">
        <f t="shared" si="586"/>
        <v>0</v>
      </c>
      <c r="L1224" s="109">
        <f t="shared" si="586"/>
        <v>0</v>
      </c>
      <c r="M1224" s="109">
        <f t="shared" si="586"/>
        <v>0</v>
      </c>
      <c r="N1224" s="109">
        <f t="shared" si="586"/>
        <v>0</v>
      </c>
      <c r="O1224" s="109">
        <f t="shared" si="586"/>
        <v>0</v>
      </c>
      <c r="P1224" s="109">
        <f t="shared" si="586"/>
        <v>0</v>
      </c>
      <c r="Q1224" s="109">
        <f t="shared" si="586"/>
        <v>0</v>
      </c>
      <c r="R1224" s="109">
        <f t="shared" si="586"/>
        <v>0</v>
      </c>
      <c r="S1224" s="109">
        <f t="shared" si="586"/>
        <v>0</v>
      </c>
      <c r="T1224" s="109">
        <f t="shared" si="586"/>
        <v>0</v>
      </c>
      <c r="U1224" s="109">
        <f t="shared" si="586"/>
        <v>0</v>
      </c>
      <c r="V1224" s="109">
        <f>IF(V1221=0,0,V1188/V1221)</f>
        <v>0</v>
      </c>
      <c r="W1224" s="109"/>
      <c r="X1224" s="109"/>
      <c r="Y1224" s="8"/>
    </row>
    <row r="1225" spans="1:25" hidden="1">
      <c r="A1225" s="92">
        <f>A1226</f>
        <v>3</v>
      </c>
      <c r="B1225" s="93"/>
      <c r="C1225" s="35"/>
      <c r="D1225" s="53"/>
      <c r="E1225" s="119"/>
      <c r="F1225" s="119"/>
      <c r="G1225" s="119"/>
      <c r="H1225" s="119"/>
      <c r="I1225" s="119"/>
      <c r="J1225" s="119"/>
      <c r="K1225" s="119"/>
      <c r="L1225" s="119"/>
      <c r="M1225" s="119"/>
      <c r="N1225" s="119"/>
      <c r="O1225" s="119"/>
      <c r="P1225" s="119"/>
      <c r="Q1225" s="119"/>
      <c r="R1225" s="119"/>
      <c r="S1225" s="119"/>
      <c r="T1225" s="119"/>
      <c r="U1225" s="119"/>
      <c r="V1225" s="119"/>
      <c r="W1225" s="119"/>
      <c r="X1225" s="119"/>
      <c r="Y1225" s="8"/>
    </row>
    <row r="1226" spans="1:25" hidden="1">
      <c r="A1226" s="177">
        <f>MIN(A1227:A1266)</f>
        <v>3</v>
      </c>
      <c r="B1226" s="93"/>
      <c r="C1226" s="95" t="s">
        <v>169</v>
      </c>
      <c r="D1226" s="53"/>
      <c r="E1226" s="119"/>
      <c r="F1226" s="119"/>
      <c r="G1226" s="119"/>
      <c r="H1226" s="119"/>
      <c r="I1226" s="119"/>
      <c r="J1226" s="119"/>
      <c r="K1226" s="119"/>
      <c r="L1226" s="119"/>
      <c r="M1226" s="119"/>
      <c r="N1226" s="119"/>
      <c r="O1226" s="119"/>
      <c r="P1226" s="119"/>
      <c r="Q1226" s="119"/>
      <c r="R1226" s="119"/>
      <c r="S1226" s="119"/>
      <c r="T1226" s="119"/>
      <c r="U1226" s="119"/>
      <c r="V1226" s="119"/>
      <c r="W1226" s="119"/>
      <c r="X1226" s="119"/>
      <c r="Y1226" s="8"/>
    </row>
    <row r="1227" spans="1:25" hidden="1">
      <c r="A1227" s="17">
        <f t="shared" ref="A1227:A1257" si="587">IF(MAX(E1227:Y1227)=0,IF(MIN(E1227:Y1227)=0,3,2),2)</f>
        <v>3</v>
      </c>
      <c r="B1227" s="27"/>
      <c r="C1227" s="81" t="s">
        <v>112</v>
      </c>
      <c r="D1227" s="82"/>
      <c r="E1227" s="109">
        <f>SUBTOTAL(9,E1228:E1257)</f>
        <v>0</v>
      </c>
      <c r="F1227" s="109">
        <f t="shared" ref="F1227:U1227" si="588">SUBTOTAL(9,F1228:F1257)</f>
        <v>0</v>
      </c>
      <c r="G1227" s="109">
        <f t="shared" si="588"/>
        <v>0</v>
      </c>
      <c r="H1227" s="109">
        <f t="shared" si="588"/>
        <v>0</v>
      </c>
      <c r="I1227" s="109">
        <f t="shared" si="588"/>
        <v>0</v>
      </c>
      <c r="J1227" s="109">
        <f t="shared" si="588"/>
        <v>0</v>
      </c>
      <c r="K1227" s="109">
        <f t="shared" si="588"/>
        <v>0</v>
      </c>
      <c r="L1227" s="109">
        <f t="shared" si="588"/>
        <v>0</v>
      </c>
      <c r="M1227" s="109">
        <f t="shared" si="588"/>
        <v>0</v>
      </c>
      <c r="N1227" s="109">
        <f t="shared" si="588"/>
        <v>0</v>
      </c>
      <c r="O1227" s="109">
        <f t="shared" si="588"/>
        <v>0</v>
      </c>
      <c r="P1227" s="109">
        <f t="shared" si="588"/>
        <v>0</v>
      </c>
      <c r="Q1227" s="109">
        <f t="shared" si="588"/>
        <v>0</v>
      </c>
      <c r="R1227" s="109">
        <f t="shared" si="588"/>
        <v>0</v>
      </c>
      <c r="S1227" s="109">
        <f t="shared" si="588"/>
        <v>0</v>
      </c>
      <c r="T1227" s="109">
        <f t="shared" si="588"/>
        <v>0</v>
      </c>
      <c r="U1227" s="109">
        <f t="shared" si="588"/>
        <v>0</v>
      </c>
      <c r="V1227" s="109">
        <f>SUBTOTAL(9,V1228:V1257)</f>
        <v>0</v>
      </c>
      <c r="W1227" s="112">
        <f t="shared" ref="W1227:W1257" si="589">E1227-I1227-M1227-Q1227-U1227</f>
        <v>0</v>
      </c>
      <c r="X1227" s="179">
        <f t="shared" ref="X1227:X1257" si="590">IF(E1227&lt;&gt;0,V1227/E1227,0)</f>
        <v>0</v>
      </c>
      <c r="Y1227" s="8"/>
    </row>
    <row r="1228" spans="1:25" hidden="1">
      <c r="A1228" s="17">
        <f t="shared" si="587"/>
        <v>3</v>
      </c>
      <c r="B1228" s="27" t="s">
        <v>171</v>
      </c>
      <c r="C1228" s="75" t="s">
        <v>113</v>
      </c>
      <c r="D1228" s="82"/>
      <c r="E1228" s="109">
        <f>SUBTOTAL(9,E1229:E1248)</f>
        <v>0</v>
      </c>
      <c r="F1228" s="109">
        <f t="shared" ref="F1228:U1228" si="591">SUBTOTAL(9,F1229:F1248)</f>
        <v>0</v>
      </c>
      <c r="G1228" s="109">
        <f t="shared" si="591"/>
        <v>0</v>
      </c>
      <c r="H1228" s="109">
        <f t="shared" si="591"/>
        <v>0</v>
      </c>
      <c r="I1228" s="109">
        <f t="shared" si="591"/>
        <v>0</v>
      </c>
      <c r="J1228" s="109">
        <f t="shared" si="591"/>
        <v>0</v>
      </c>
      <c r="K1228" s="109">
        <f t="shared" si="591"/>
        <v>0</v>
      </c>
      <c r="L1228" s="109">
        <f t="shared" si="591"/>
        <v>0</v>
      </c>
      <c r="M1228" s="109">
        <f t="shared" si="591"/>
        <v>0</v>
      </c>
      <c r="N1228" s="109">
        <f t="shared" si="591"/>
        <v>0</v>
      </c>
      <c r="O1228" s="109">
        <f t="shared" si="591"/>
        <v>0</v>
      </c>
      <c r="P1228" s="109">
        <f t="shared" si="591"/>
        <v>0</v>
      </c>
      <c r="Q1228" s="109">
        <f t="shared" si="591"/>
        <v>0</v>
      </c>
      <c r="R1228" s="109">
        <f t="shared" si="591"/>
        <v>0</v>
      </c>
      <c r="S1228" s="109">
        <f t="shared" si="591"/>
        <v>0</v>
      </c>
      <c r="T1228" s="109">
        <f t="shared" si="591"/>
        <v>0</v>
      </c>
      <c r="U1228" s="109">
        <f t="shared" si="591"/>
        <v>0</v>
      </c>
      <c r="V1228" s="109">
        <f>SUBTOTAL(9,V1229:V1248)</f>
        <v>0</v>
      </c>
      <c r="W1228" s="112">
        <f t="shared" si="589"/>
        <v>0</v>
      </c>
      <c r="X1228" s="179">
        <f t="shared" si="590"/>
        <v>0</v>
      </c>
      <c r="Y1228" s="8"/>
    </row>
    <row r="1229" spans="1:25" hidden="1">
      <c r="A1229" s="17">
        <f t="shared" si="587"/>
        <v>3</v>
      </c>
      <c r="B1229" s="28"/>
      <c r="C1229" s="74" t="s">
        <v>395</v>
      </c>
      <c r="D1229" s="82"/>
      <c r="E1229" s="109">
        <f>SUBTOTAL(9,E1230:E1239)</f>
        <v>0</v>
      </c>
      <c r="F1229" s="109">
        <f t="shared" ref="F1229:U1229" si="592">SUBTOTAL(9,F1230:F1239)</f>
        <v>0</v>
      </c>
      <c r="G1229" s="109">
        <f t="shared" si="592"/>
        <v>0</v>
      </c>
      <c r="H1229" s="109">
        <f t="shared" si="592"/>
        <v>0</v>
      </c>
      <c r="I1229" s="109">
        <f t="shared" si="592"/>
        <v>0</v>
      </c>
      <c r="J1229" s="109">
        <f t="shared" si="592"/>
        <v>0</v>
      </c>
      <c r="K1229" s="109">
        <f t="shared" si="592"/>
        <v>0</v>
      </c>
      <c r="L1229" s="109">
        <f t="shared" si="592"/>
        <v>0</v>
      </c>
      <c r="M1229" s="109">
        <f t="shared" si="592"/>
        <v>0</v>
      </c>
      <c r="N1229" s="109">
        <f t="shared" si="592"/>
        <v>0</v>
      </c>
      <c r="O1229" s="109">
        <f t="shared" si="592"/>
        <v>0</v>
      </c>
      <c r="P1229" s="109">
        <f t="shared" si="592"/>
        <v>0</v>
      </c>
      <c r="Q1229" s="109">
        <f t="shared" si="592"/>
        <v>0</v>
      </c>
      <c r="R1229" s="109">
        <f t="shared" si="592"/>
        <v>0</v>
      </c>
      <c r="S1229" s="109">
        <f t="shared" si="592"/>
        <v>0</v>
      </c>
      <c r="T1229" s="109">
        <f t="shared" si="592"/>
        <v>0</v>
      </c>
      <c r="U1229" s="109">
        <f t="shared" si="592"/>
        <v>0</v>
      </c>
      <c r="V1229" s="109">
        <f>SUBTOTAL(9,V1230:V1239)</f>
        <v>0</v>
      </c>
      <c r="W1229" s="112">
        <f t="shared" si="589"/>
        <v>0</v>
      </c>
      <c r="X1229" s="179">
        <f t="shared" si="590"/>
        <v>0</v>
      </c>
      <c r="Y1229" s="8"/>
    </row>
    <row r="1230" spans="1:25" ht="25.5" hidden="1">
      <c r="A1230" s="17">
        <f t="shared" si="587"/>
        <v>3</v>
      </c>
      <c r="B1230" s="67"/>
      <c r="C1230" s="80" t="s">
        <v>142</v>
      </c>
      <c r="D1230" s="58" t="s">
        <v>3</v>
      </c>
      <c r="E1230" s="109">
        <f>SUBTOTAL(9,E1231:E1232)</f>
        <v>0</v>
      </c>
      <c r="F1230" s="109">
        <f t="shared" ref="F1230:U1230" si="593">SUBTOTAL(9,F1231:F1232)</f>
        <v>0</v>
      </c>
      <c r="G1230" s="109">
        <f t="shared" si="593"/>
        <v>0</v>
      </c>
      <c r="H1230" s="109">
        <f t="shared" si="593"/>
        <v>0</v>
      </c>
      <c r="I1230" s="109">
        <f t="shared" si="593"/>
        <v>0</v>
      </c>
      <c r="J1230" s="109">
        <f t="shared" si="593"/>
        <v>0</v>
      </c>
      <c r="K1230" s="109">
        <f t="shared" si="593"/>
        <v>0</v>
      </c>
      <c r="L1230" s="109">
        <f t="shared" si="593"/>
        <v>0</v>
      </c>
      <c r="M1230" s="109">
        <f t="shared" si="593"/>
        <v>0</v>
      </c>
      <c r="N1230" s="109">
        <f t="shared" si="593"/>
        <v>0</v>
      </c>
      <c r="O1230" s="109">
        <f t="shared" si="593"/>
        <v>0</v>
      </c>
      <c r="P1230" s="109">
        <f t="shared" si="593"/>
        <v>0</v>
      </c>
      <c r="Q1230" s="109">
        <f t="shared" si="593"/>
        <v>0</v>
      </c>
      <c r="R1230" s="109">
        <f t="shared" si="593"/>
        <v>0</v>
      </c>
      <c r="S1230" s="109">
        <f t="shared" si="593"/>
        <v>0</v>
      </c>
      <c r="T1230" s="109">
        <f t="shared" si="593"/>
        <v>0</v>
      </c>
      <c r="U1230" s="109">
        <f t="shared" si="593"/>
        <v>0</v>
      </c>
      <c r="V1230" s="109">
        <f>SUBTOTAL(9,V1231:V1232)</f>
        <v>0</v>
      </c>
      <c r="W1230" s="112">
        <f t="shared" si="589"/>
        <v>0</v>
      </c>
      <c r="X1230" s="179">
        <f t="shared" si="590"/>
        <v>0</v>
      </c>
      <c r="Y1230" s="8"/>
    </row>
    <row r="1231" spans="1:25" ht="25.5" hidden="1">
      <c r="A1231" s="17">
        <f t="shared" si="587"/>
        <v>3</v>
      </c>
      <c r="B1231" s="67"/>
      <c r="C1231" s="134" t="s">
        <v>237</v>
      </c>
      <c r="D1231" s="58" t="s">
        <v>235</v>
      </c>
      <c r="E1231" s="110"/>
      <c r="F1231" s="110"/>
      <c r="G1231" s="110"/>
      <c r="H1231" s="110"/>
      <c r="I1231" s="111">
        <f>SUM(F1231:H1231)</f>
        <v>0</v>
      </c>
      <c r="J1231" s="110"/>
      <c r="K1231" s="110"/>
      <c r="L1231" s="110"/>
      <c r="M1231" s="111">
        <f>SUM(J1231:L1231)</f>
        <v>0</v>
      </c>
      <c r="N1231" s="110"/>
      <c r="O1231" s="110"/>
      <c r="P1231" s="110"/>
      <c r="Q1231" s="111">
        <f>SUM(N1231:P1231)</f>
        <v>0</v>
      </c>
      <c r="R1231" s="110"/>
      <c r="S1231" s="110"/>
      <c r="T1231" s="110"/>
      <c r="U1231" s="111">
        <f>SUM(R1231:T1231)</f>
        <v>0</v>
      </c>
      <c r="V1231" s="111">
        <f>I1231+M1231+Q1231+U1231</f>
        <v>0</v>
      </c>
      <c r="W1231" s="111">
        <f t="shared" si="589"/>
        <v>0</v>
      </c>
      <c r="X1231" s="179">
        <f t="shared" si="590"/>
        <v>0</v>
      </c>
      <c r="Y1231" s="8"/>
    </row>
    <row r="1232" spans="1:25" ht="25.5" hidden="1">
      <c r="A1232" s="17">
        <f t="shared" si="587"/>
        <v>3</v>
      </c>
      <c r="B1232" s="67"/>
      <c r="C1232" s="134" t="s">
        <v>238</v>
      </c>
      <c r="D1232" s="58" t="s">
        <v>236</v>
      </c>
      <c r="E1232" s="110"/>
      <c r="F1232" s="110"/>
      <c r="G1232" s="110"/>
      <c r="H1232" s="110"/>
      <c r="I1232" s="111">
        <f>SUM(F1232:H1232)</f>
        <v>0</v>
      </c>
      <c r="J1232" s="110"/>
      <c r="K1232" s="110"/>
      <c r="L1232" s="110"/>
      <c r="M1232" s="111">
        <f>SUM(J1232:L1232)</f>
        <v>0</v>
      </c>
      <c r="N1232" s="110"/>
      <c r="O1232" s="110"/>
      <c r="P1232" s="110"/>
      <c r="Q1232" s="111">
        <f>SUM(N1232:P1232)</f>
        <v>0</v>
      </c>
      <c r="R1232" s="110"/>
      <c r="S1232" s="110"/>
      <c r="T1232" s="110"/>
      <c r="U1232" s="111">
        <f>SUM(R1232:T1232)</f>
        <v>0</v>
      </c>
      <c r="V1232" s="111">
        <f>I1232+M1232+Q1232+U1232</f>
        <v>0</v>
      </c>
      <c r="W1232" s="111">
        <f t="shared" si="589"/>
        <v>0</v>
      </c>
      <c r="X1232" s="179">
        <f t="shared" si="590"/>
        <v>0</v>
      </c>
      <c r="Y1232" s="8"/>
    </row>
    <row r="1233" spans="1:25" hidden="1">
      <c r="A1233" s="17">
        <f t="shared" si="587"/>
        <v>3</v>
      </c>
      <c r="B1233" s="68"/>
      <c r="C1233" s="135" t="s">
        <v>141</v>
      </c>
      <c r="D1233" s="59" t="s">
        <v>4</v>
      </c>
      <c r="E1233" s="110"/>
      <c r="F1233" s="110"/>
      <c r="G1233" s="110"/>
      <c r="H1233" s="110"/>
      <c r="I1233" s="111">
        <f>SUM(F1233:H1233)</f>
        <v>0</v>
      </c>
      <c r="J1233" s="110"/>
      <c r="K1233" s="110"/>
      <c r="L1233" s="110"/>
      <c r="M1233" s="111">
        <f>SUM(J1233:L1233)</f>
        <v>0</v>
      </c>
      <c r="N1233" s="110"/>
      <c r="O1233" s="110"/>
      <c r="P1233" s="110"/>
      <c r="Q1233" s="111">
        <f>SUM(N1233:P1233)</f>
        <v>0</v>
      </c>
      <c r="R1233" s="110"/>
      <c r="S1233" s="110"/>
      <c r="T1233" s="110"/>
      <c r="U1233" s="111">
        <f>SUM(R1233:T1233)</f>
        <v>0</v>
      </c>
      <c r="V1233" s="111">
        <f>I1233+M1233+Q1233+U1233</f>
        <v>0</v>
      </c>
      <c r="W1233" s="111">
        <f t="shared" si="589"/>
        <v>0</v>
      </c>
      <c r="X1233" s="179">
        <f t="shared" si="590"/>
        <v>0</v>
      </c>
      <c r="Y1233" s="8"/>
    </row>
    <row r="1234" spans="1:25" hidden="1">
      <c r="A1234" s="17">
        <f t="shared" si="587"/>
        <v>3</v>
      </c>
      <c r="B1234" s="68"/>
      <c r="C1234" s="80" t="s">
        <v>226</v>
      </c>
      <c r="D1234" s="83" t="s">
        <v>227</v>
      </c>
      <c r="E1234" s="109">
        <f>SUBTOTAL(9,E1235:E1238)</f>
        <v>0</v>
      </c>
      <c r="F1234" s="109">
        <f t="shared" ref="F1234:U1234" si="594">SUBTOTAL(9,F1235:F1238)</f>
        <v>0</v>
      </c>
      <c r="G1234" s="109">
        <f t="shared" si="594"/>
        <v>0</v>
      </c>
      <c r="H1234" s="109">
        <f t="shared" si="594"/>
        <v>0</v>
      </c>
      <c r="I1234" s="109">
        <f t="shared" si="594"/>
        <v>0</v>
      </c>
      <c r="J1234" s="109">
        <f t="shared" si="594"/>
        <v>0</v>
      </c>
      <c r="K1234" s="109">
        <f t="shared" si="594"/>
        <v>0</v>
      </c>
      <c r="L1234" s="109">
        <f t="shared" si="594"/>
        <v>0</v>
      </c>
      <c r="M1234" s="109">
        <f t="shared" si="594"/>
        <v>0</v>
      </c>
      <c r="N1234" s="109">
        <f t="shared" si="594"/>
        <v>0</v>
      </c>
      <c r="O1234" s="109">
        <f t="shared" si="594"/>
        <v>0</v>
      </c>
      <c r="P1234" s="109">
        <f t="shared" si="594"/>
        <v>0</v>
      </c>
      <c r="Q1234" s="109">
        <f t="shared" si="594"/>
        <v>0</v>
      </c>
      <c r="R1234" s="109">
        <f t="shared" si="594"/>
        <v>0</v>
      </c>
      <c r="S1234" s="109">
        <f t="shared" si="594"/>
        <v>0</v>
      </c>
      <c r="T1234" s="109">
        <f t="shared" si="594"/>
        <v>0</v>
      </c>
      <c r="U1234" s="109">
        <f t="shared" si="594"/>
        <v>0</v>
      </c>
      <c r="V1234" s="109">
        <f>SUBTOTAL(9,V1235:V1238)</f>
        <v>0</v>
      </c>
      <c r="W1234" s="112">
        <f t="shared" si="589"/>
        <v>0</v>
      </c>
      <c r="X1234" s="179">
        <f t="shared" si="590"/>
        <v>0</v>
      </c>
      <c r="Y1234" s="8"/>
    </row>
    <row r="1235" spans="1:25" ht="25.5" hidden="1">
      <c r="A1235" s="17">
        <f t="shared" si="587"/>
        <v>3</v>
      </c>
      <c r="B1235" s="68"/>
      <c r="C1235" s="136" t="s">
        <v>140</v>
      </c>
      <c r="D1235" s="83" t="s">
        <v>131</v>
      </c>
      <c r="E1235" s="110"/>
      <c r="F1235" s="110"/>
      <c r="G1235" s="110"/>
      <c r="H1235" s="110"/>
      <c r="I1235" s="111">
        <f t="shared" ref="I1235:I1248" si="595">SUM(F1235:H1235)</f>
        <v>0</v>
      </c>
      <c r="J1235" s="110"/>
      <c r="K1235" s="110"/>
      <c r="L1235" s="110"/>
      <c r="M1235" s="111">
        <f t="shared" ref="M1235:M1248" si="596">SUM(J1235:L1235)</f>
        <v>0</v>
      </c>
      <c r="N1235" s="110"/>
      <c r="O1235" s="110"/>
      <c r="P1235" s="110"/>
      <c r="Q1235" s="111">
        <f t="shared" ref="Q1235:Q1248" si="597">SUM(N1235:P1235)</f>
        <v>0</v>
      </c>
      <c r="R1235" s="110"/>
      <c r="S1235" s="110"/>
      <c r="T1235" s="110"/>
      <c r="U1235" s="111">
        <f t="shared" ref="U1235:U1248" si="598">SUM(R1235:T1235)</f>
        <v>0</v>
      </c>
      <c r="V1235" s="111">
        <f t="shared" ref="V1235:V1243" si="599">I1235+M1235+Q1235+U1235</f>
        <v>0</v>
      </c>
      <c r="W1235" s="111">
        <f t="shared" si="589"/>
        <v>0</v>
      </c>
      <c r="X1235" s="179">
        <f t="shared" si="590"/>
        <v>0</v>
      </c>
      <c r="Y1235" s="8"/>
    </row>
    <row r="1236" spans="1:25" hidden="1">
      <c r="A1236" s="17">
        <f t="shared" si="587"/>
        <v>3</v>
      </c>
      <c r="B1236" s="68"/>
      <c r="C1236" s="134" t="s">
        <v>137</v>
      </c>
      <c r="D1236" s="83" t="s">
        <v>133</v>
      </c>
      <c r="E1236" s="110"/>
      <c r="F1236" s="110"/>
      <c r="G1236" s="110"/>
      <c r="H1236" s="110"/>
      <c r="I1236" s="111">
        <f t="shared" si="595"/>
        <v>0</v>
      </c>
      <c r="J1236" s="110"/>
      <c r="K1236" s="110"/>
      <c r="L1236" s="110"/>
      <c r="M1236" s="111">
        <f t="shared" si="596"/>
        <v>0</v>
      </c>
      <c r="N1236" s="110"/>
      <c r="O1236" s="110"/>
      <c r="P1236" s="110"/>
      <c r="Q1236" s="111">
        <f t="shared" si="597"/>
        <v>0</v>
      </c>
      <c r="R1236" s="110"/>
      <c r="S1236" s="110"/>
      <c r="T1236" s="110"/>
      <c r="U1236" s="111">
        <f t="shared" si="598"/>
        <v>0</v>
      </c>
      <c r="V1236" s="111">
        <f t="shared" si="599"/>
        <v>0</v>
      </c>
      <c r="W1236" s="111">
        <f t="shared" si="589"/>
        <v>0</v>
      </c>
      <c r="X1236" s="179">
        <f t="shared" si="590"/>
        <v>0</v>
      </c>
      <c r="Y1236" s="8"/>
    </row>
    <row r="1237" spans="1:25" ht="25.5" hidden="1">
      <c r="A1237" s="17">
        <f t="shared" si="587"/>
        <v>3</v>
      </c>
      <c r="B1237" s="68"/>
      <c r="C1237" s="134" t="s">
        <v>665</v>
      </c>
      <c r="D1237" s="83" t="s">
        <v>134</v>
      </c>
      <c r="E1237" s="110"/>
      <c r="F1237" s="110"/>
      <c r="G1237" s="110"/>
      <c r="H1237" s="110"/>
      <c r="I1237" s="111">
        <f t="shared" si="595"/>
        <v>0</v>
      </c>
      <c r="J1237" s="110"/>
      <c r="K1237" s="110"/>
      <c r="L1237" s="110"/>
      <c r="M1237" s="111">
        <f t="shared" si="596"/>
        <v>0</v>
      </c>
      <c r="N1237" s="110"/>
      <c r="O1237" s="110"/>
      <c r="P1237" s="110"/>
      <c r="Q1237" s="111">
        <f t="shared" si="597"/>
        <v>0</v>
      </c>
      <c r="R1237" s="110"/>
      <c r="S1237" s="110"/>
      <c r="T1237" s="110"/>
      <c r="U1237" s="111">
        <f t="shared" si="598"/>
        <v>0</v>
      </c>
      <c r="V1237" s="111">
        <f t="shared" si="599"/>
        <v>0</v>
      </c>
      <c r="W1237" s="111">
        <f t="shared" si="589"/>
        <v>0</v>
      </c>
      <c r="X1237" s="179">
        <f t="shared" si="590"/>
        <v>0</v>
      </c>
      <c r="Y1237" s="8"/>
    </row>
    <row r="1238" spans="1:25" ht="25.5" hidden="1">
      <c r="A1238" s="17">
        <f t="shared" si="587"/>
        <v>3</v>
      </c>
      <c r="B1238" s="68"/>
      <c r="C1238" s="134" t="s">
        <v>138</v>
      </c>
      <c r="D1238" s="83" t="s">
        <v>135</v>
      </c>
      <c r="E1238" s="110"/>
      <c r="F1238" s="110"/>
      <c r="G1238" s="110"/>
      <c r="H1238" s="110"/>
      <c r="I1238" s="111">
        <f t="shared" si="595"/>
        <v>0</v>
      </c>
      <c r="J1238" s="110"/>
      <c r="K1238" s="110"/>
      <c r="L1238" s="110"/>
      <c r="M1238" s="111">
        <f t="shared" si="596"/>
        <v>0</v>
      </c>
      <c r="N1238" s="110"/>
      <c r="O1238" s="110"/>
      <c r="P1238" s="110"/>
      <c r="Q1238" s="111">
        <f t="shared" si="597"/>
        <v>0</v>
      </c>
      <c r="R1238" s="110"/>
      <c r="S1238" s="110"/>
      <c r="T1238" s="110"/>
      <c r="U1238" s="111">
        <f t="shared" si="598"/>
        <v>0</v>
      </c>
      <c r="V1238" s="111">
        <f t="shared" si="599"/>
        <v>0</v>
      </c>
      <c r="W1238" s="111">
        <f t="shared" si="589"/>
        <v>0</v>
      </c>
      <c r="X1238" s="179">
        <f t="shared" si="590"/>
        <v>0</v>
      </c>
      <c r="Y1238" s="8"/>
    </row>
    <row r="1239" spans="1:25" hidden="1">
      <c r="A1239" s="17">
        <f t="shared" si="587"/>
        <v>3</v>
      </c>
      <c r="B1239" s="68"/>
      <c r="C1239" s="79" t="s">
        <v>139</v>
      </c>
      <c r="D1239" s="83" t="s">
        <v>6</v>
      </c>
      <c r="E1239" s="110"/>
      <c r="F1239" s="110"/>
      <c r="G1239" s="110"/>
      <c r="H1239" s="110"/>
      <c r="I1239" s="111">
        <f t="shared" si="595"/>
        <v>0</v>
      </c>
      <c r="J1239" s="110"/>
      <c r="K1239" s="110"/>
      <c r="L1239" s="110"/>
      <c r="M1239" s="111">
        <f t="shared" si="596"/>
        <v>0</v>
      </c>
      <c r="N1239" s="110"/>
      <c r="O1239" s="110"/>
      <c r="P1239" s="110"/>
      <c r="Q1239" s="111">
        <f t="shared" si="597"/>
        <v>0</v>
      </c>
      <c r="R1239" s="110"/>
      <c r="S1239" s="110"/>
      <c r="T1239" s="110"/>
      <c r="U1239" s="111">
        <f t="shared" si="598"/>
        <v>0</v>
      </c>
      <c r="V1239" s="111">
        <f t="shared" si="599"/>
        <v>0</v>
      </c>
      <c r="W1239" s="111">
        <f t="shared" si="589"/>
        <v>0</v>
      </c>
      <c r="X1239" s="179">
        <f t="shared" si="590"/>
        <v>0</v>
      </c>
      <c r="Y1239" s="8"/>
    </row>
    <row r="1240" spans="1:25" hidden="1">
      <c r="A1240" s="17">
        <f t="shared" si="587"/>
        <v>3</v>
      </c>
      <c r="B1240" s="68"/>
      <c r="C1240" s="86" t="s">
        <v>95</v>
      </c>
      <c r="D1240" s="59" t="s">
        <v>7</v>
      </c>
      <c r="E1240" s="110"/>
      <c r="F1240" s="110"/>
      <c r="G1240" s="110"/>
      <c r="H1240" s="110"/>
      <c r="I1240" s="111">
        <f t="shared" si="595"/>
        <v>0</v>
      </c>
      <c r="J1240" s="110"/>
      <c r="K1240" s="110"/>
      <c r="L1240" s="110"/>
      <c r="M1240" s="111">
        <f t="shared" si="596"/>
        <v>0</v>
      </c>
      <c r="N1240" s="110"/>
      <c r="O1240" s="110"/>
      <c r="P1240" s="110"/>
      <c r="Q1240" s="111">
        <f t="shared" si="597"/>
        <v>0</v>
      </c>
      <c r="R1240" s="110"/>
      <c r="S1240" s="110"/>
      <c r="T1240" s="110"/>
      <c r="U1240" s="111">
        <f t="shared" si="598"/>
        <v>0</v>
      </c>
      <c r="V1240" s="111">
        <f t="shared" si="599"/>
        <v>0</v>
      </c>
      <c r="W1240" s="111">
        <f t="shared" si="589"/>
        <v>0</v>
      </c>
      <c r="X1240" s="179">
        <f t="shared" si="590"/>
        <v>0</v>
      </c>
      <c r="Y1240" s="8"/>
    </row>
    <row r="1241" spans="1:25" hidden="1">
      <c r="A1241" s="17">
        <f t="shared" si="587"/>
        <v>3</v>
      </c>
      <c r="B1241" s="68"/>
      <c r="C1241" s="86" t="s">
        <v>278</v>
      </c>
      <c r="D1241" s="59" t="s">
        <v>12</v>
      </c>
      <c r="E1241" s="110"/>
      <c r="F1241" s="110"/>
      <c r="G1241" s="110"/>
      <c r="H1241" s="110"/>
      <c r="I1241" s="111">
        <f t="shared" si="595"/>
        <v>0</v>
      </c>
      <c r="J1241" s="110"/>
      <c r="K1241" s="110"/>
      <c r="L1241" s="110"/>
      <c r="M1241" s="111">
        <f t="shared" si="596"/>
        <v>0</v>
      </c>
      <c r="N1241" s="110"/>
      <c r="O1241" s="110"/>
      <c r="P1241" s="110"/>
      <c r="Q1241" s="111">
        <f t="shared" si="597"/>
        <v>0</v>
      </c>
      <c r="R1241" s="110"/>
      <c r="S1241" s="110"/>
      <c r="T1241" s="110"/>
      <c r="U1241" s="111">
        <f t="shared" si="598"/>
        <v>0</v>
      </c>
      <c r="V1241" s="111">
        <f t="shared" si="599"/>
        <v>0</v>
      </c>
      <c r="W1241" s="111">
        <f t="shared" si="589"/>
        <v>0</v>
      </c>
      <c r="X1241" s="179">
        <f t="shared" si="590"/>
        <v>0</v>
      </c>
      <c r="Y1241" s="8"/>
    </row>
    <row r="1242" spans="1:25" hidden="1">
      <c r="A1242" s="17">
        <f t="shared" si="587"/>
        <v>3</v>
      </c>
      <c r="B1242" s="69"/>
      <c r="C1242" s="73" t="s">
        <v>116</v>
      </c>
      <c r="D1242" s="71" t="s">
        <v>22</v>
      </c>
      <c r="E1242" s="110"/>
      <c r="F1242" s="110"/>
      <c r="G1242" s="110"/>
      <c r="H1242" s="110"/>
      <c r="I1242" s="111">
        <f t="shared" si="595"/>
        <v>0</v>
      </c>
      <c r="J1242" s="110"/>
      <c r="K1242" s="110"/>
      <c r="L1242" s="110"/>
      <c r="M1242" s="111">
        <f t="shared" si="596"/>
        <v>0</v>
      </c>
      <c r="N1242" s="110"/>
      <c r="O1242" s="110"/>
      <c r="P1242" s="110"/>
      <c r="Q1242" s="111">
        <f t="shared" si="597"/>
        <v>0</v>
      </c>
      <c r="R1242" s="110"/>
      <c r="S1242" s="110"/>
      <c r="T1242" s="110"/>
      <c r="U1242" s="111">
        <f t="shared" si="598"/>
        <v>0</v>
      </c>
      <c r="V1242" s="111">
        <f t="shared" si="599"/>
        <v>0</v>
      </c>
      <c r="W1242" s="111">
        <f t="shared" si="589"/>
        <v>0</v>
      </c>
      <c r="X1242" s="179">
        <f t="shared" si="590"/>
        <v>0</v>
      </c>
      <c r="Y1242" s="8"/>
    </row>
    <row r="1243" spans="1:25" s="8" customFormat="1" hidden="1">
      <c r="A1243" s="17">
        <f t="shared" si="587"/>
        <v>3</v>
      </c>
      <c r="B1243" s="69"/>
      <c r="C1243" s="73" t="s">
        <v>97</v>
      </c>
      <c r="D1243" s="70" t="s">
        <v>24</v>
      </c>
      <c r="E1243" s="110"/>
      <c r="F1243" s="110"/>
      <c r="G1243" s="110"/>
      <c r="H1243" s="110"/>
      <c r="I1243" s="111">
        <f t="shared" si="595"/>
        <v>0</v>
      </c>
      <c r="J1243" s="110"/>
      <c r="K1243" s="110"/>
      <c r="L1243" s="110"/>
      <c r="M1243" s="111">
        <f t="shared" si="596"/>
        <v>0</v>
      </c>
      <c r="N1243" s="110"/>
      <c r="O1243" s="110"/>
      <c r="P1243" s="110"/>
      <c r="Q1243" s="111">
        <f t="shared" si="597"/>
        <v>0</v>
      </c>
      <c r="R1243" s="110"/>
      <c r="S1243" s="110"/>
      <c r="T1243" s="110"/>
      <c r="U1243" s="111">
        <f t="shared" si="598"/>
        <v>0</v>
      </c>
      <c r="V1243" s="111">
        <f t="shared" si="599"/>
        <v>0</v>
      </c>
      <c r="W1243" s="111">
        <f t="shared" si="589"/>
        <v>0</v>
      </c>
      <c r="X1243" s="179">
        <f t="shared" si="590"/>
        <v>0</v>
      </c>
    </row>
    <row r="1244" spans="1:25" hidden="1">
      <c r="A1244" s="17">
        <f t="shared" si="587"/>
        <v>3</v>
      </c>
      <c r="B1244" s="28"/>
      <c r="C1244" s="74" t="s">
        <v>405</v>
      </c>
      <c r="D1244" s="82"/>
      <c r="E1244" s="109">
        <f>SUBTOTAL(9,E1245:E1247)</f>
        <v>0</v>
      </c>
      <c r="F1244" s="109">
        <f t="shared" ref="F1244:U1244" si="600">SUBTOTAL(9,F1245:F1247)</f>
        <v>0</v>
      </c>
      <c r="G1244" s="109">
        <f t="shared" si="600"/>
        <v>0</v>
      </c>
      <c r="H1244" s="109">
        <f t="shared" si="600"/>
        <v>0</v>
      </c>
      <c r="I1244" s="109">
        <f t="shared" si="600"/>
        <v>0</v>
      </c>
      <c r="J1244" s="109">
        <f t="shared" si="600"/>
        <v>0</v>
      </c>
      <c r="K1244" s="109">
        <f t="shared" si="600"/>
        <v>0</v>
      </c>
      <c r="L1244" s="109">
        <f t="shared" si="600"/>
        <v>0</v>
      </c>
      <c r="M1244" s="109">
        <f t="shared" si="600"/>
        <v>0</v>
      </c>
      <c r="N1244" s="109">
        <f t="shared" si="600"/>
        <v>0</v>
      </c>
      <c r="O1244" s="109">
        <f t="shared" si="600"/>
        <v>0</v>
      </c>
      <c r="P1244" s="109">
        <f t="shared" si="600"/>
        <v>0</v>
      </c>
      <c r="Q1244" s="109">
        <f t="shared" si="600"/>
        <v>0</v>
      </c>
      <c r="R1244" s="109">
        <f t="shared" si="600"/>
        <v>0</v>
      </c>
      <c r="S1244" s="109">
        <f t="shared" si="600"/>
        <v>0</v>
      </c>
      <c r="T1244" s="109">
        <f t="shared" si="600"/>
        <v>0</v>
      </c>
      <c r="U1244" s="109">
        <f t="shared" si="600"/>
        <v>0</v>
      </c>
      <c r="V1244" s="109">
        <f>SUBTOTAL(9,V1245:V1247)</f>
        <v>0</v>
      </c>
      <c r="W1244" s="112">
        <f t="shared" si="589"/>
        <v>0</v>
      </c>
      <c r="X1244" s="179">
        <f t="shared" si="590"/>
        <v>0</v>
      </c>
      <c r="Y1244" s="8"/>
    </row>
    <row r="1245" spans="1:25" hidden="1">
      <c r="A1245" s="17">
        <f t="shared" si="587"/>
        <v>3</v>
      </c>
      <c r="B1245" s="69"/>
      <c r="C1245" s="102" t="s">
        <v>406</v>
      </c>
      <c r="D1245" s="70" t="s">
        <v>118</v>
      </c>
      <c r="E1245" s="110"/>
      <c r="F1245" s="110"/>
      <c r="G1245" s="110"/>
      <c r="H1245" s="110"/>
      <c r="I1245" s="111">
        <f t="shared" si="595"/>
        <v>0</v>
      </c>
      <c r="J1245" s="110"/>
      <c r="K1245" s="110"/>
      <c r="L1245" s="110"/>
      <c r="M1245" s="111">
        <f t="shared" si="596"/>
        <v>0</v>
      </c>
      <c r="N1245" s="110"/>
      <c r="O1245" s="110"/>
      <c r="P1245" s="110"/>
      <c r="Q1245" s="111">
        <f t="shared" si="597"/>
        <v>0</v>
      </c>
      <c r="R1245" s="110"/>
      <c r="S1245" s="110"/>
      <c r="T1245" s="110"/>
      <c r="U1245" s="111">
        <f t="shared" si="598"/>
        <v>0</v>
      </c>
      <c r="V1245" s="111">
        <f>I1245+M1245+Q1245+U1245</f>
        <v>0</v>
      </c>
      <c r="W1245" s="111">
        <f t="shared" si="589"/>
        <v>0</v>
      </c>
      <c r="X1245" s="179">
        <f t="shared" si="590"/>
        <v>0</v>
      </c>
      <c r="Y1245" s="8"/>
    </row>
    <row r="1246" spans="1:25" s="8" customFormat="1" hidden="1">
      <c r="A1246" s="17">
        <f t="shared" si="587"/>
        <v>3</v>
      </c>
      <c r="B1246" s="69"/>
      <c r="C1246" s="188" t="s">
        <v>428</v>
      </c>
      <c r="D1246" s="189" t="s">
        <v>429</v>
      </c>
      <c r="E1246" s="110"/>
      <c r="F1246" s="110"/>
      <c r="G1246" s="110"/>
      <c r="H1246" s="110"/>
      <c r="I1246" s="111">
        <f t="shared" si="595"/>
        <v>0</v>
      </c>
      <c r="J1246" s="110"/>
      <c r="K1246" s="110"/>
      <c r="L1246" s="110"/>
      <c r="M1246" s="111">
        <f t="shared" si="596"/>
        <v>0</v>
      </c>
      <c r="N1246" s="110"/>
      <c r="O1246" s="110"/>
      <c r="P1246" s="110"/>
      <c r="Q1246" s="111">
        <f t="shared" si="597"/>
        <v>0</v>
      </c>
      <c r="R1246" s="110"/>
      <c r="S1246" s="110"/>
      <c r="T1246" s="110"/>
      <c r="U1246" s="111">
        <f t="shared" si="598"/>
        <v>0</v>
      </c>
      <c r="V1246" s="111">
        <f>I1246+M1246+Q1246+U1246</f>
        <v>0</v>
      </c>
      <c r="W1246" s="111">
        <f t="shared" si="589"/>
        <v>0</v>
      </c>
      <c r="X1246" s="179">
        <f t="shared" si="590"/>
        <v>0</v>
      </c>
    </row>
    <row r="1247" spans="1:25" ht="25.5" hidden="1">
      <c r="A1247" s="17">
        <f t="shared" si="587"/>
        <v>3</v>
      </c>
      <c r="B1247" s="69"/>
      <c r="C1247" s="102" t="s">
        <v>427</v>
      </c>
      <c r="D1247" s="71" t="s">
        <v>26</v>
      </c>
      <c r="E1247" s="110"/>
      <c r="F1247" s="110"/>
      <c r="G1247" s="110"/>
      <c r="H1247" s="110"/>
      <c r="I1247" s="111">
        <f t="shared" si="595"/>
        <v>0</v>
      </c>
      <c r="J1247" s="110"/>
      <c r="K1247" s="110"/>
      <c r="L1247" s="110"/>
      <c r="M1247" s="111">
        <f t="shared" si="596"/>
        <v>0</v>
      </c>
      <c r="N1247" s="110"/>
      <c r="O1247" s="110"/>
      <c r="P1247" s="110"/>
      <c r="Q1247" s="111">
        <f t="shared" si="597"/>
        <v>0</v>
      </c>
      <c r="R1247" s="110"/>
      <c r="S1247" s="110"/>
      <c r="T1247" s="110"/>
      <c r="U1247" s="111">
        <f t="shared" si="598"/>
        <v>0</v>
      </c>
      <c r="V1247" s="111">
        <f>I1247+M1247+Q1247+U1247</f>
        <v>0</v>
      </c>
      <c r="W1247" s="111">
        <f t="shared" si="589"/>
        <v>0</v>
      </c>
      <c r="X1247" s="179">
        <f t="shared" si="590"/>
        <v>0</v>
      </c>
      <c r="Y1247" s="8"/>
    </row>
    <row r="1248" spans="1:25" ht="25.5" hidden="1">
      <c r="A1248" s="17">
        <f t="shared" si="587"/>
        <v>3</v>
      </c>
      <c r="B1248" s="69"/>
      <c r="C1248" s="74" t="s">
        <v>117</v>
      </c>
      <c r="D1248" s="71" t="s">
        <v>27</v>
      </c>
      <c r="E1248" s="110"/>
      <c r="F1248" s="110"/>
      <c r="G1248" s="110"/>
      <c r="H1248" s="110"/>
      <c r="I1248" s="111">
        <f t="shared" si="595"/>
        <v>0</v>
      </c>
      <c r="J1248" s="110"/>
      <c r="K1248" s="110"/>
      <c r="L1248" s="110"/>
      <c r="M1248" s="111">
        <f t="shared" si="596"/>
        <v>0</v>
      </c>
      <c r="N1248" s="110"/>
      <c r="O1248" s="110"/>
      <c r="P1248" s="110"/>
      <c r="Q1248" s="111">
        <f t="shared" si="597"/>
        <v>0</v>
      </c>
      <c r="R1248" s="110"/>
      <c r="S1248" s="110"/>
      <c r="T1248" s="110"/>
      <c r="U1248" s="111">
        <f t="shared" si="598"/>
        <v>0</v>
      </c>
      <c r="V1248" s="111">
        <f>I1248+M1248+Q1248+U1248</f>
        <v>0</v>
      </c>
      <c r="W1248" s="111">
        <f t="shared" si="589"/>
        <v>0</v>
      </c>
      <c r="X1248" s="179">
        <f t="shared" si="590"/>
        <v>0</v>
      </c>
      <c r="Y1248" s="8"/>
    </row>
    <row r="1249" spans="1:25" hidden="1">
      <c r="A1249" s="17">
        <f t="shared" si="587"/>
        <v>3</v>
      </c>
      <c r="B1249" s="27" t="s">
        <v>14</v>
      </c>
      <c r="C1249" s="75" t="s">
        <v>279</v>
      </c>
      <c r="D1249" s="71" t="s">
        <v>216</v>
      </c>
      <c r="E1249" s="109">
        <f>SUBTOTAL(9,E1250:E1251)</f>
        <v>0</v>
      </c>
      <c r="F1249" s="109">
        <f t="shared" ref="F1249:U1249" si="601">SUBTOTAL(9,F1250:F1251)</f>
        <v>0</v>
      </c>
      <c r="G1249" s="109">
        <f t="shared" si="601"/>
        <v>0</v>
      </c>
      <c r="H1249" s="109">
        <f t="shared" si="601"/>
        <v>0</v>
      </c>
      <c r="I1249" s="109">
        <f t="shared" si="601"/>
        <v>0</v>
      </c>
      <c r="J1249" s="109">
        <f t="shared" si="601"/>
        <v>0</v>
      </c>
      <c r="K1249" s="109">
        <f t="shared" si="601"/>
        <v>0</v>
      </c>
      <c r="L1249" s="109">
        <f t="shared" si="601"/>
        <v>0</v>
      </c>
      <c r="M1249" s="109">
        <f t="shared" si="601"/>
        <v>0</v>
      </c>
      <c r="N1249" s="109">
        <f t="shared" si="601"/>
        <v>0</v>
      </c>
      <c r="O1249" s="109">
        <f t="shared" si="601"/>
        <v>0</v>
      </c>
      <c r="P1249" s="109">
        <f t="shared" si="601"/>
        <v>0</v>
      </c>
      <c r="Q1249" s="109">
        <f t="shared" si="601"/>
        <v>0</v>
      </c>
      <c r="R1249" s="109">
        <f t="shared" si="601"/>
        <v>0</v>
      </c>
      <c r="S1249" s="109">
        <f t="shared" si="601"/>
        <v>0</v>
      </c>
      <c r="T1249" s="109">
        <f t="shared" si="601"/>
        <v>0</v>
      </c>
      <c r="U1249" s="109">
        <f t="shared" si="601"/>
        <v>0</v>
      </c>
      <c r="V1249" s="109">
        <f>SUBTOTAL(9,V1250:V1251)</f>
        <v>0</v>
      </c>
      <c r="W1249" s="112">
        <f t="shared" si="589"/>
        <v>0</v>
      </c>
      <c r="X1249" s="179">
        <f t="shared" si="590"/>
        <v>0</v>
      </c>
      <c r="Y1249" s="8"/>
    </row>
    <row r="1250" spans="1:25" hidden="1">
      <c r="A1250" s="17">
        <f t="shared" si="587"/>
        <v>3</v>
      </c>
      <c r="B1250" s="69"/>
      <c r="C1250" s="73" t="s">
        <v>305</v>
      </c>
      <c r="D1250" s="70" t="s">
        <v>306</v>
      </c>
      <c r="E1250" s="110"/>
      <c r="F1250" s="110"/>
      <c r="G1250" s="110"/>
      <c r="H1250" s="110"/>
      <c r="I1250" s="111">
        <f>SUM(F1250:H1250)</f>
        <v>0</v>
      </c>
      <c r="J1250" s="110"/>
      <c r="K1250" s="110"/>
      <c r="L1250" s="110"/>
      <c r="M1250" s="111">
        <f>SUM(J1250:L1250)</f>
        <v>0</v>
      </c>
      <c r="N1250" s="110"/>
      <c r="O1250" s="110"/>
      <c r="P1250" s="110"/>
      <c r="Q1250" s="111">
        <f>SUM(N1250:P1250)</f>
        <v>0</v>
      </c>
      <c r="R1250" s="110"/>
      <c r="S1250" s="110"/>
      <c r="T1250" s="110"/>
      <c r="U1250" s="111">
        <f>SUM(R1250:T1250)</f>
        <v>0</v>
      </c>
      <c r="V1250" s="111">
        <f>I1250+M1250+Q1250+U1250</f>
        <v>0</v>
      </c>
      <c r="W1250" s="111">
        <f t="shared" si="589"/>
        <v>0</v>
      </c>
      <c r="X1250" s="179">
        <f t="shared" si="590"/>
        <v>0</v>
      </c>
      <c r="Y1250" s="8"/>
    </row>
    <row r="1251" spans="1:25" hidden="1">
      <c r="A1251" s="17">
        <f t="shared" si="587"/>
        <v>3</v>
      </c>
      <c r="B1251" s="69"/>
      <c r="C1251" s="73" t="s">
        <v>307</v>
      </c>
      <c r="D1251" s="70" t="s">
        <v>308</v>
      </c>
      <c r="E1251" s="110"/>
      <c r="F1251" s="110"/>
      <c r="G1251" s="110"/>
      <c r="H1251" s="110"/>
      <c r="I1251" s="111">
        <f>SUM(F1251:H1251)</f>
        <v>0</v>
      </c>
      <c r="J1251" s="110"/>
      <c r="K1251" s="110"/>
      <c r="L1251" s="110"/>
      <c r="M1251" s="111">
        <f>SUM(J1251:L1251)</f>
        <v>0</v>
      </c>
      <c r="N1251" s="110"/>
      <c r="O1251" s="110"/>
      <c r="P1251" s="110"/>
      <c r="Q1251" s="111">
        <f>SUM(N1251:P1251)</f>
        <v>0</v>
      </c>
      <c r="R1251" s="110"/>
      <c r="S1251" s="110"/>
      <c r="T1251" s="110"/>
      <c r="U1251" s="111">
        <f>SUM(R1251:T1251)</f>
        <v>0</v>
      </c>
      <c r="V1251" s="111">
        <f>I1251+M1251+Q1251+U1251</f>
        <v>0</v>
      </c>
      <c r="W1251" s="111">
        <f t="shared" si="589"/>
        <v>0</v>
      </c>
      <c r="X1251" s="179">
        <f t="shared" si="590"/>
        <v>0</v>
      </c>
      <c r="Y1251" s="8"/>
    </row>
    <row r="1252" spans="1:25" hidden="1">
      <c r="A1252" s="17">
        <f t="shared" si="587"/>
        <v>3</v>
      </c>
      <c r="B1252" s="27" t="s">
        <v>25</v>
      </c>
      <c r="C1252" s="75" t="s">
        <v>119</v>
      </c>
      <c r="D1252" s="71"/>
      <c r="E1252" s="109">
        <f>SUBTOTAL(9,E1253:E1257)</f>
        <v>0</v>
      </c>
      <c r="F1252" s="109">
        <f t="shared" ref="F1252:U1252" si="602">SUBTOTAL(9,F1253:F1257)</f>
        <v>0</v>
      </c>
      <c r="G1252" s="109">
        <f t="shared" si="602"/>
        <v>0</v>
      </c>
      <c r="H1252" s="109">
        <f t="shared" si="602"/>
        <v>0</v>
      </c>
      <c r="I1252" s="109">
        <f t="shared" si="602"/>
        <v>0</v>
      </c>
      <c r="J1252" s="109">
        <f t="shared" si="602"/>
        <v>0</v>
      </c>
      <c r="K1252" s="109">
        <f t="shared" si="602"/>
        <v>0</v>
      </c>
      <c r="L1252" s="109">
        <f t="shared" si="602"/>
        <v>0</v>
      </c>
      <c r="M1252" s="109">
        <f t="shared" si="602"/>
        <v>0</v>
      </c>
      <c r="N1252" s="109">
        <f t="shared" si="602"/>
        <v>0</v>
      </c>
      <c r="O1252" s="109">
        <f t="shared" si="602"/>
        <v>0</v>
      </c>
      <c r="P1252" s="109">
        <f t="shared" si="602"/>
        <v>0</v>
      </c>
      <c r="Q1252" s="109">
        <f t="shared" si="602"/>
        <v>0</v>
      </c>
      <c r="R1252" s="109">
        <f t="shared" si="602"/>
        <v>0</v>
      </c>
      <c r="S1252" s="109">
        <f t="shared" si="602"/>
        <v>0</v>
      </c>
      <c r="T1252" s="109">
        <f t="shared" si="602"/>
        <v>0</v>
      </c>
      <c r="U1252" s="109">
        <f t="shared" si="602"/>
        <v>0</v>
      </c>
      <c r="V1252" s="109">
        <f>SUBTOTAL(9,V1253:V1257)</f>
        <v>0</v>
      </c>
      <c r="W1252" s="112">
        <f t="shared" si="589"/>
        <v>0</v>
      </c>
      <c r="X1252" s="179">
        <f t="shared" si="590"/>
        <v>0</v>
      </c>
      <c r="Y1252" s="8"/>
    </row>
    <row r="1253" spans="1:25" hidden="1">
      <c r="A1253" s="17">
        <f t="shared" si="587"/>
        <v>3</v>
      </c>
      <c r="B1253" s="69"/>
      <c r="C1253" s="73" t="s">
        <v>180</v>
      </c>
      <c r="D1253" s="70" t="s">
        <v>181</v>
      </c>
      <c r="E1253" s="110"/>
      <c r="F1253" s="110"/>
      <c r="G1253" s="110"/>
      <c r="H1253" s="110"/>
      <c r="I1253" s="111">
        <f>SUM(F1253:H1253)</f>
        <v>0</v>
      </c>
      <c r="J1253" s="110"/>
      <c r="K1253" s="110"/>
      <c r="L1253" s="110"/>
      <c r="M1253" s="111">
        <f>SUM(J1253:L1253)</f>
        <v>0</v>
      </c>
      <c r="N1253" s="110"/>
      <c r="O1253" s="110"/>
      <c r="P1253" s="110"/>
      <c r="Q1253" s="111">
        <f>SUM(N1253:P1253)</f>
        <v>0</v>
      </c>
      <c r="R1253" s="110"/>
      <c r="S1253" s="110"/>
      <c r="T1253" s="110"/>
      <c r="U1253" s="111">
        <f>SUM(R1253:T1253)</f>
        <v>0</v>
      </c>
      <c r="V1253" s="111">
        <f>I1253+M1253+Q1253+U1253</f>
        <v>0</v>
      </c>
      <c r="W1253" s="111">
        <f t="shared" si="589"/>
        <v>0</v>
      </c>
      <c r="X1253" s="179">
        <f t="shared" si="590"/>
        <v>0</v>
      </c>
      <c r="Y1253" s="8"/>
    </row>
    <row r="1254" spans="1:25" hidden="1">
      <c r="A1254" s="17">
        <f t="shared" si="587"/>
        <v>3</v>
      </c>
      <c r="B1254" s="69"/>
      <c r="C1254" s="73" t="s">
        <v>182</v>
      </c>
      <c r="D1254" s="70" t="s">
        <v>183</v>
      </c>
      <c r="E1254" s="110"/>
      <c r="F1254" s="110"/>
      <c r="G1254" s="110"/>
      <c r="H1254" s="110"/>
      <c r="I1254" s="111">
        <f>SUM(F1254:H1254)</f>
        <v>0</v>
      </c>
      <c r="J1254" s="110"/>
      <c r="K1254" s="110"/>
      <c r="L1254" s="110"/>
      <c r="M1254" s="111">
        <f>SUM(J1254:L1254)</f>
        <v>0</v>
      </c>
      <c r="N1254" s="110"/>
      <c r="O1254" s="110"/>
      <c r="P1254" s="110"/>
      <c r="Q1254" s="111">
        <f>SUM(N1254:P1254)</f>
        <v>0</v>
      </c>
      <c r="R1254" s="110"/>
      <c r="S1254" s="110"/>
      <c r="T1254" s="110"/>
      <c r="U1254" s="111">
        <f>SUM(R1254:T1254)</f>
        <v>0</v>
      </c>
      <c r="V1254" s="111">
        <f>I1254+M1254+Q1254+U1254</f>
        <v>0</v>
      </c>
      <c r="W1254" s="111">
        <f t="shared" si="589"/>
        <v>0</v>
      </c>
      <c r="X1254" s="179">
        <f t="shared" si="590"/>
        <v>0</v>
      </c>
      <c r="Y1254" s="8"/>
    </row>
    <row r="1255" spans="1:25" hidden="1">
      <c r="A1255" s="17">
        <f t="shared" si="587"/>
        <v>3</v>
      </c>
      <c r="B1255" s="69"/>
      <c r="C1255" s="73" t="s">
        <v>184</v>
      </c>
      <c r="D1255" s="70" t="s">
        <v>185</v>
      </c>
      <c r="E1255" s="110"/>
      <c r="F1255" s="110"/>
      <c r="G1255" s="110"/>
      <c r="H1255" s="110"/>
      <c r="I1255" s="111">
        <f>SUM(F1255:H1255)</f>
        <v>0</v>
      </c>
      <c r="J1255" s="110"/>
      <c r="K1255" s="110"/>
      <c r="L1255" s="110"/>
      <c r="M1255" s="111">
        <f>SUM(J1255:L1255)</f>
        <v>0</v>
      </c>
      <c r="N1255" s="110"/>
      <c r="O1255" s="110"/>
      <c r="P1255" s="110"/>
      <c r="Q1255" s="111">
        <f>SUM(N1255:P1255)</f>
        <v>0</v>
      </c>
      <c r="R1255" s="110"/>
      <c r="S1255" s="110"/>
      <c r="T1255" s="110"/>
      <c r="U1255" s="111">
        <f>SUM(R1255:T1255)</f>
        <v>0</v>
      </c>
      <c r="V1255" s="111">
        <f>I1255+M1255+Q1255+U1255</f>
        <v>0</v>
      </c>
      <c r="W1255" s="111">
        <f t="shared" si="589"/>
        <v>0</v>
      </c>
      <c r="X1255" s="179">
        <f t="shared" si="590"/>
        <v>0</v>
      </c>
      <c r="Y1255" s="8"/>
    </row>
    <row r="1256" spans="1:25" hidden="1">
      <c r="A1256" s="17">
        <f t="shared" si="587"/>
        <v>3</v>
      </c>
      <c r="B1256" s="69"/>
      <c r="C1256" s="73" t="s">
        <v>186</v>
      </c>
      <c r="D1256" s="70" t="s">
        <v>187</v>
      </c>
      <c r="E1256" s="110"/>
      <c r="F1256" s="110"/>
      <c r="G1256" s="110"/>
      <c r="H1256" s="110"/>
      <c r="I1256" s="111">
        <f>SUM(F1256:H1256)</f>
        <v>0</v>
      </c>
      <c r="J1256" s="110"/>
      <c r="K1256" s="110"/>
      <c r="L1256" s="110"/>
      <c r="M1256" s="111">
        <f>SUM(J1256:L1256)</f>
        <v>0</v>
      </c>
      <c r="N1256" s="110"/>
      <c r="O1256" s="110"/>
      <c r="P1256" s="110"/>
      <c r="Q1256" s="111">
        <f>SUM(N1256:P1256)</f>
        <v>0</v>
      </c>
      <c r="R1256" s="110"/>
      <c r="S1256" s="110"/>
      <c r="T1256" s="110"/>
      <c r="U1256" s="111">
        <f>SUM(R1256:T1256)</f>
        <v>0</v>
      </c>
      <c r="V1256" s="111">
        <f>I1256+M1256+Q1256+U1256</f>
        <v>0</v>
      </c>
      <c r="W1256" s="111">
        <f t="shared" si="589"/>
        <v>0</v>
      </c>
      <c r="X1256" s="179">
        <f t="shared" si="590"/>
        <v>0</v>
      </c>
      <c r="Y1256" s="8"/>
    </row>
    <row r="1257" spans="1:25" hidden="1">
      <c r="A1257" s="17">
        <f t="shared" si="587"/>
        <v>3</v>
      </c>
      <c r="B1257" s="69"/>
      <c r="C1257" s="73" t="s">
        <v>29</v>
      </c>
      <c r="D1257" s="70" t="s">
        <v>115</v>
      </c>
      <c r="E1257" s="110"/>
      <c r="F1257" s="110"/>
      <c r="G1257" s="110"/>
      <c r="H1257" s="110"/>
      <c r="I1257" s="111">
        <f>SUM(F1257:H1257)</f>
        <v>0</v>
      </c>
      <c r="J1257" s="110"/>
      <c r="K1257" s="110"/>
      <c r="L1257" s="110"/>
      <c r="M1257" s="111">
        <f>SUM(J1257:L1257)</f>
        <v>0</v>
      </c>
      <c r="N1257" s="110"/>
      <c r="O1257" s="110"/>
      <c r="P1257" s="110"/>
      <c r="Q1257" s="111">
        <f>SUM(N1257:P1257)</f>
        <v>0</v>
      </c>
      <c r="R1257" s="110"/>
      <c r="S1257" s="110"/>
      <c r="T1257" s="110"/>
      <c r="U1257" s="111">
        <f>SUM(R1257:T1257)</f>
        <v>0</v>
      </c>
      <c r="V1257" s="111">
        <f>I1257+M1257+Q1257+U1257</f>
        <v>0</v>
      </c>
      <c r="W1257" s="111">
        <f t="shared" si="589"/>
        <v>0</v>
      </c>
      <c r="X1257" s="179">
        <f t="shared" si="590"/>
        <v>0</v>
      </c>
      <c r="Y1257" s="8"/>
    </row>
    <row r="1258" spans="1:25" hidden="1">
      <c r="A1258" s="92">
        <f>A1259</f>
        <v>3</v>
      </c>
      <c r="B1258" s="29"/>
      <c r="C1258" s="25"/>
      <c r="D1258" s="30"/>
      <c r="E1258" s="109"/>
      <c r="F1258" s="109"/>
      <c r="G1258" s="109"/>
      <c r="H1258" s="109"/>
      <c r="I1258" s="109"/>
      <c r="J1258" s="109"/>
      <c r="K1258" s="109"/>
      <c r="L1258" s="109"/>
      <c r="M1258" s="109"/>
      <c r="N1258" s="109"/>
      <c r="O1258" s="109"/>
      <c r="P1258" s="109"/>
      <c r="Q1258" s="109"/>
      <c r="R1258" s="109"/>
      <c r="S1258" s="109"/>
      <c r="T1258" s="109"/>
      <c r="U1258" s="109"/>
      <c r="V1258" s="109"/>
      <c r="W1258" s="109"/>
      <c r="X1258" s="109"/>
      <c r="Y1258" s="8"/>
    </row>
    <row r="1259" spans="1:25" hidden="1">
      <c r="A1259" s="177">
        <f>MIN(A1260:A1266)</f>
        <v>3</v>
      </c>
      <c r="B1259" s="29"/>
      <c r="C1259" s="78" t="s">
        <v>123</v>
      </c>
      <c r="D1259" s="30"/>
      <c r="E1259" s="109"/>
      <c r="F1259" s="109"/>
      <c r="G1259" s="109"/>
      <c r="H1259" s="109"/>
      <c r="I1259" s="109"/>
      <c r="J1259" s="109"/>
      <c r="K1259" s="109"/>
      <c r="L1259" s="109"/>
      <c r="M1259" s="109"/>
      <c r="N1259" s="109"/>
      <c r="O1259" s="109"/>
      <c r="P1259" s="109"/>
      <c r="Q1259" s="109"/>
      <c r="R1259" s="109"/>
      <c r="S1259" s="109"/>
      <c r="T1259" s="109"/>
      <c r="U1259" s="109"/>
      <c r="V1259" s="109"/>
      <c r="W1259" s="109"/>
      <c r="X1259" s="109"/>
      <c r="Y1259" s="8"/>
    </row>
    <row r="1260" spans="1:25" hidden="1">
      <c r="A1260" s="17">
        <f t="shared" ref="A1260:A1266" si="603">IF(MAX(E1260:Y1260)=0,IF(MIN(E1260:Y1260)=0,3,2),2)</f>
        <v>3</v>
      </c>
      <c r="B1260" s="29"/>
      <c r="C1260" s="25" t="s">
        <v>121</v>
      </c>
      <c r="D1260" s="70"/>
      <c r="E1260" s="112">
        <f>SUM(E1261:E1262)</f>
        <v>0</v>
      </c>
      <c r="F1260" s="112">
        <f t="shared" ref="F1260:U1260" si="604">SUM(F1261:F1262)</f>
        <v>0</v>
      </c>
      <c r="G1260" s="112">
        <f t="shared" si="604"/>
        <v>0</v>
      </c>
      <c r="H1260" s="112">
        <f t="shared" si="604"/>
        <v>0</v>
      </c>
      <c r="I1260" s="112">
        <f t="shared" si="604"/>
        <v>0</v>
      </c>
      <c r="J1260" s="112">
        <f t="shared" si="604"/>
        <v>0</v>
      </c>
      <c r="K1260" s="112">
        <f t="shared" si="604"/>
        <v>0</v>
      </c>
      <c r="L1260" s="112">
        <f t="shared" si="604"/>
        <v>0</v>
      </c>
      <c r="M1260" s="112">
        <f t="shared" si="604"/>
        <v>0</v>
      </c>
      <c r="N1260" s="112">
        <f t="shared" si="604"/>
        <v>0</v>
      </c>
      <c r="O1260" s="112">
        <f t="shared" si="604"/>
        <v>0</v>
      </c>
      <c r="P1260" s="112">
        <f t="shared" si="604"/>
        <v>0</v>
      </c>
      <c r="Q1260" s="112">
        <f t="shared" si="604"/>
        <v>0</v>
      </c>
      <c r="R1260" s="112">
        <f t="shared" si="604"/>
        <v>0</v>
      </c>
      <c r="S1260" s="112">
        <f t="shared" si="604"/>
        <v>0</v>
      </c>
      <c r="T1260" s="112">
        <f t="shared" si="604"/>
        <v>0</v>
      </c>
      <c r="U1260" s="112">
        <f t="shared" si="604"/>
        <v>0</v>
      </c>
      <c r="V1260" s="112">
        <f>SUM(V1261:V1262)</f>
        <v>0</v>
      </c>
      <c r="W1260" s="112"/>
      <c r="X1260" s="179"/>
      <c r="Y1260" s="8"/>
    </row>
    <row r="1261" spans="1:25" hidden="1">
      <c r="A1261" s="17">
        <f t="shared" si="603"/>
        <v>3</v>
      </c>
      <c r="B1261" s="29"/>
      <c r="C1261" s="101" t="s">
        <v>190</v>
      </c>
      <c r="D1261" s="70"/>
      <c r="E1261" s="110"/>
      <c r="F1261" s="110"/>
      <c r="G1261" s="110"/>
      <c r="H1261" s="110"/>
      <c r="I1261" s="180">
        <f>H1261</f>
        <v>0</v>
      </c>
      <c r="J1261" s="110"/>
      <c r="K1261" s="110"/>
      <c r="L1261" s="110"/>
      <c r="M1261" s="180">
        <f>L1261</f>
        <v>0</v>
      </c>
      <c r="N1261" s="110"/>
      <c r="O1261" s="110"/>
      <c r="P1261" s="110"/>
      <c r="Q1261" s="180">
        <f>P1261</f>
        <v>0</v>
      </c>
      <c r="R1261" s="110"/>
      <c r="S1261" s="110"/>
      <c r="T1261" s="110"/>
      <c r="U1261" s="180">
        <f>T1261</f>
        <v>0</v>
      </c>
      <c r="V1261" s="180">
        <f>U1261</f>
        <v>0</v>
      </c>
      <c r="W1261" s="109"/>
      <c r="X1261" s="179"/>
      <c r="Y1261" s="8"/>
    </row>
    <row r="1262" spans="1:25" hidden="1">
      <c r="A1262" s="17">
        <f t="shared" si="603"/>
        <v>3</v>
      </c>
      <c r="B1262" s="29"/>
      <c r="C1262" s="101" t="s">
        <v>191</v>
      </c>
      <c r="D1262" s="70"/>
      <c r="E1262" s="110"/>
      <c r="F1262" s="110"/>
      <c r="G1262" s="110"/>
      <c r="H1262" s="110"/>
      <c r="I1262" s="180">
        <f>H1262</f>
        <v>0</v>
      </c>
      <c r="J1262" s="110"/>
      <c r="K1262" s="110"/>
      <c r="L1262" s="110"/>
      <c r="M1262" s="180">
        <f>L1262</f>
        <v>0</v>
      </c>
      <c r="N1262" s="110"/>
      <c r="O1262" s="110"/>
      <c r="P1262" s="110"/>
      <c r="Q1262" s="180">
        <f>P1262</f>
        <v>0</v>
      </c>
      <c r="R1262" s="110"/>
      <c r="S1262" s="110"/>
      <c r="T1262" s="110"/>
      <c r="U1262" s="180">
        <f>T1262</f>
        <v>0</v>
      </c>
      <c r="V1262" s="180">
        <f>U1262</f>
        <v>0</v>
      </c>
      <c r="W1262" s="109"/>
      <c r="X1262" s="179"/>
      <c r="Y1262" s="8"/>
    </row>
    <row r="1263" spans="1:25" hidden="1">
      <c r="A1263" s="17">
        <f t="shared" si="603"/>
        <v>3</v>
      </c>
      <c r="B1263" s="29"/>
      <c r="C1263" s="25" t="s">
        <v>122</v>
      </c>
      <c r="D1263" s="70"/>
      <c r="E1263" s="112">
        <f>SUM(E1264:E1265)</f>
        <v>0</v>
      </c>
      <c r="F1263" s="112">
        <f t="shared" ref="F1263:U1263" si="605">SUM(F1264:F1265)</f>
        <v>0</v>
      </c>
      <c r="G1263" s="112">
        <f t="shared" si="605"/>
        <v>0</v>
      </c>
      <c r="H1263" s="112">
        <f t="shared" si="605"/>
        <v>0</v>
      </c>
      <c r="I1263" s="112">
        <f t="shared" si="605"/>
        <v>0</v>
      </c>
      <c r="J1263" s="112">
        <f t="shared" si="605"/>
        <v>0</v>
      </c>
      <c r="K1263" s="112">
        <f t="shared" si="605"/>
        <v>0</v>
      </c>
      <c r="L1263" s="112">
        <f t="shared" si="605"/>
        <v>0</v>
      </c>
      <c r="M1263" s="112">
        <f t="shared" si="605"/>
        <v>0</v>
      </c>
      <c r="N1263" s="112">
        <f t="shared" si="605"/>
        <v>0</v>
      </c>
      <c r="O1263" s="112">
        <f t="shared" si="605"/>
        <v>0</v>
      </c>
      <c r="P1263" s="112">
        <f t="shared" si="605"/>
        <v>0</v>
      </c>
      <c r="Q1263" s="112">
        <f t="shared" si="605"/>
        <v>0</v>
      </c>
      <c r="R1263" s="112">
        <f t="shared" si="605"/>
        <v>0</v>
      </c>
      <c r="S1263" s="112">
        <f t="shared" si="605"/>
        <v>0</v>
      </c>
      <c r="T1263" s="112">
        <f t="shared" si="605"/>
        <v>0</v>
      </c>
      <c r="U1263" s="112">
        <f t="shared" si="605"/>
        <v>0</v>
      </c>
      <c r="V1263" s="112">
        <f>SUM(V1264:V1265)</f>
        <v>0</v>
      </c>
      <c r="W1263" s="112"/>
      <c r="X1263" s="179"/>
      <c r="Y1263" s="8"/>
    </row>
    <row r="1264" spans="1:25" hidden="1">
      <c r="A1264" s="17">
        <f t="shared" si="603"/>
        <v>3</v>
      </c>
      <c r="B1264" s="29"/>
      <c r="C1264" s="52" t="s">
        <v>198</v>
      </c>
      <c r="D1264" s="70"/>
      <c r="E1264" s="110"/>
      <c r="F1264" s="110"/>
      <c r="G1264" s="110"/>
      <c r="H1264" s="110"/>
      <c r="I1264" s="180">
        <f>ROUND(SUM(F1264:H1264)/3,0)</f>
        <v>0</v>
      </c>
      <c r="J1264" s="110"/>
      <c r="K1264" s="110"/>
      <c r="L1264" s="110"/>
      <c r="M1264" s="180">
        <f>ROUND(SUM(J1264:L1264)/3,0)</f>
        <v>0</v>
      </c>
      <c r="N1264" s="110"/>
      <c r="O1264" s="110"/>
      <c r="P1264" s="110"/>
      <c r="Q1264" s="180">
        <f>ROUND(SUM(N1264:P1264)/3,0)</f>
        <v>0</v>
      </c>
      <c r="R1264" s="110"/>
      <c r="S1264" s="110"/>
      <c r="T1264" s="110"/>
      <c r="U1264" s="180">
        <f>ROUND(SUM(R1264:T1264)/3,0)</f>
        <v>0</v>
      </c>
      <c r="V1264" s="180">
        <f>ROUND(SUM(F1264:H1264,J1264:L1264,N1264:P1264,R1264:T1264)/12,0)</f>
        <v>0</v>
      </c>
      <c r="W1264" s="109"/>
      <c r="X1264" s="179"/>
      <c r="Y1264" s="8"/>
    </row>
    <row r="1265" spans="1:25" hidden="1">
      <c r="A1265" s="17">
        <f t="shared" si="603"/>
        <v>3</v>
      </c>
      <c r="B1265" s="29"/>
      <c r="C1265" s="52" t="s">
        <v>199</v>
      </c>
      <c r="D1265" s="70"/>
      <c r="E1265" s="110"/>
      <c r="F1265" s="110"/>
      <c r="G1265" s="110"/>
      <c r="H1265" s="110"/>
      <c r="I1265" s="180">
        <f>ROUND(SUM(F1265:H1265)/3,0)</f>
        <v>0</v>
      </c>
      <c r="J1265" s="110"/>
      <c r="K1265" s="110"/>
      <c r="L1265" s="110"/>
      <c r="M1265" s="180">
        <f>ROUND(SUM(J1265:L1265)/3,0)</f>
        <v>0</v>
      </c>
      <c r="N1265" s="110"/>
      <c r="O1265" s="110"/>
      <c r="P1265" s="110"/>
      <c r="Q1265" s="180">
        <f>ROUND(SUM(N1265:P1265)/3,0)</f>
        <v>0</v>
      </c>
      <c r="R1265" s="110"/>
      <c r="S1265" s="110"/>
      <c r="T1265" s="110"/>
      <c r="U1265" s="180">
        <f>ROUND(SUM(R1265:T1265)/3,0)</f>
        <v>0</v>
      </c>
      <c r="V1265" s="180">
        <f>ROUND(SUM(F1265:H1265,J1265:L1265,N1265:P1265,R1265:T1265)/12,0)</f>
        <v>0</v>
      </c>
      <c r="W1265" s="109"/>
      <c r="X1265" s="179"/>
      <c r="Y1265" s="8"/>
    </row>
    <row r="1266" spans="1:25" hidden="1">
      <c r="A1266" s="17">
        <f t="shared" si="603"/>
        <v>3</v>
      </c>
      <c r="B1266" s="29"/>
      <c r="C1266" s="24" t="s">
        <v>192</v>
      </c>
      <c r="D1266" s="70"/>
      <c r="E1266" s="109">
        <f>IF(E1263=0,0,E1230/E1263)</f>
        <v>0</v>
      </c>
      <c r="F1266" s="109">
        <f t="shared" ref="F1266:U1266" si="606">IF(F1263=0,0,F1230/F1263)</f>
        <v>0</v>
      </c>
      <c r="G1266" s="109">
        <f t="shared" si="606"/>
        <v>0</v>
      </c>
      <c r="H1266" s="109">
        <f t="shared" si="606"/>
        <v>0</v>
      </c>
      <c r="I1266" s="109">
        <f t="shared" si="606"/>
        <v>0</v>
      </c>
      <c r="J1266" s="109">
        <f t="shared" si="606"/>
        <v>0</v>
      </c>
      <c r="K1266" s="109">
        <f t="shared" si="606"/>
        <v>0</v>
      </c>
      <c r="L1266" s="109">
        <f t="shared" si="606"/>
        <v>0</v>
      </c>
      <c r="M1266" s="109">
        <f t="shared" si="606"/>
        <v>0</v>
      </c>
      <c r="N1266" s="109">
        <f t="shared" si="606"/>
        <v>0</v>
      </c>
      <c r="O1266" s="109">
        <f t="shared" si="606"/>
        <v>0</v>
      </c>
      <c r="P1266" s="109">
        <f t="shared" si="606"/>
        <v>0</v>
      </c>
      <c r="Q1266" s="109">
        <f t="shared" si="606"/>
        <v>0</v>
      </c>
      <c r="R1266" s="109">
        <f t="shared" si="606"/>
        <v>0</v>
      </c>
      <c r="S1266" s="109">
        <f t="shared" si="606"/>
        <v>0</v>
      </c>
      <c r="T1266" s="109">
        <f t="shared" si="606"/>
        <v>0</v>
      </c>
      <c r="U1266" s="109">
        <f t="shared" si="606"/>
        <v>0</v>
      </c>
      <c r="V1266" s="109">
        <f>IF(V1263=0,0,V1230/V1263)</f>
        <v>0</v>
      </c>
      <c r="W1266" s="109"/>
      <c r="X1266" s="109"/>
      <c r="Y1266" s="8"/>
    </row>
    <row r="1267" spans="1:25" hidden="1">
      <c r="A1267" s="92">
        <f>A1268</f>
        <v>3</v>
      </c>
      <c r="B1267" s="93"/>
      <c r="C1267" s="35"/>
      <c r="D1267" s="53"/>
      <c r="E1267" s="119"/>
      <c r="F1267" s="119"/>
      <c r="G1267" s="119"/>
      <c r="H1267" s="119"/>
      <c r="I1267" s="119"/>
      <c r="J1267" s="119"/>
      <c r="K1267" s="119"/>
      <c r="L1267" s="119"/>
      <c r="M1267" s="119"/>
      <c r="N1267" s="119"/>
      <c r="O1267" s="119"/>
      <c r="P1267" s="119"/>
      <c r="Q1267" s="119"/>
      <c r="R1267" s="119"/>
      <c r="S1267" s="119"/>
      <c r="T1267" s="119"/>
      <c r="U1267" s="119"/>
      <c r="V1267" s="119"/>
      <c r="W1267" s="119"/>
      <c r="X1267" s="119"/>
      <c r="Y1267" s="8"/>
    </row>
    <row r="1268" spans="1:25" hidden="1">
      <c r="A1268" s="177">
        <f>MIN(A1269:A1273)</f>
        <v>3</v>
      </c>
      <c r="B1268" s="93"/>
      <c r="C1268" s="94" t="s">
        <v>170</v>
      </c>
      <c r="D1268" s="53"/>
      <c r="E1268" s="119"/>
      <c r="F1268" s="119"/>
      <c r="G1268" s="119"/>
      <c r="H1268" s="119"/>
      <c r="I1268" s="119"/>
      <c r="J1268" s="119"/>
      <c r="K1268" s="119"/>
      <c r="L1268" s="119"/>
      <c r="M1268" s="119"/>
      <c r="N1268" s="119"/>
      <c r="O1268" s="119"/>
      <c r="P1268" s="119"/>
      <c r="Q1268" s="119"/>
      <c r="R1268" s="119"/>
      <c r="S1268" s="119"/>
      <c r="T1268" s="119"/>
      <c r="U1268" s="119"/>
      <c r="V1268" s="119"/>
      <c r="W1268" s="119"/>
      <c r="X1268" s="119"/>
      <c r="Y1268" s="8"/>
    </row>
    <row r="1269" spans="1:25" hidden="1">
      <c r="A1269" s="17">
        <f>IF(MAX(E1269:Y1269)=0,IF(MIN(E1269:Y1269)=0,3,2),2)</f>
        <v>3</v>
      </c>
      <c r="B1269" s="27"/>
      <c r="C1269" s="81" t="s">
        <v>112</v>
      </c>
      <c r="D1269" s="82"/>
      <c r="E1269" s="109">
        <f>SUBTOTAL(9,E1270:E1273)</f>
        <v>0</v>
      </c>
      <c r="F1269" s="109">
        <f t="shared" ref="F1269:U1269" si="607">SUBTOTAL(9,F1270:F1273)</f>
        <v>0</v>
      </c>
      <c r="G1269" s="109">
        <f t="shared" si="607"/>
        <v>0</v>
      </c>
      <c r="H1269" s="109">
        <f t="shared" si="607"/>
        <v>0</v>
      </c>
      <c r="I1269" s="109">
        <f t="shared" si="607"/>
        <v>0</v>
      </c>
      <c r="J1269" s="109">
        <f t="shared" si="607"/>
        <v>0</v>
      </c>
      <c r="K1269" s="109">
        <f t="shared" si="607"/>
        <v>0</v>
      </c>
      <c r="L1269" s="109">
        <f t="shared" si="607"/>
        <v>0</v>
      </c>
      <c r="M1269" s="109">
        <f t="shared" si="607"/>
        <v>0</v>
      </c>
      <c r="N1269" s="109">
        <f t="shared" si="607"/>
        <v>0</v>
      </c>
      <c r="O1269" s="109">
        <f t="shared" si="607"/>
        <v>0</v>
      </c>
      <c r="P1269" s="109">
        <f t="shared" si="607"/>
        <v>0</v>
      </c>
      <c r="Q1269" s="109">
        <f t="shared" si="607"/>
        <v>0</v>
      </c>
      <c r="R1269" s="109">
        <f t="shared" si="607"/>
        <v>0</v>
      </c>
      <c r="S1269" s="109">
        <f t="shared" si="607"/>
        <v>0</v>
      </c>
      <c r="T1269" s="109">
        <f t="shared" si="607"/>
        <v>0</v>
      </c>
      <c r="U1269" s="109">
        <f t="shared" si="607"/>
        <v>0</v>
      </c>
      <c r="V1269" s="109">
        <f>SUBTOTAL(9,V1270:V1273)</f>
        <v>0</v>
      </c>
      <c r="W1269" s="112">
        <f>E1269-I1269-M1269-Q1269-U1269</f>
        <v>0</v>
      </c>
      <c r="X1269" s="179">
        <f>IF(E1269&lt;&gt;0,V1269/E1269,0)</f>
        <v>0</v>
      </c>
      <c r="Y1269" s="8"/>
    </row>
    <row r="1270" spans="1:25" hidden="1">
      <c r="A1270" s="17">
        <f>IF(MAX(E1270:Y1270)=0,IF(MIN(E1270:Y1270)=0,3,2),2)</f>
        <v>3</v>
      </c>
      <c r="B1270" s="69"/>
      <c r="C1270" s="99" t="s">
        <v>120</v>
      </c>
      <c r="D1270" s="71"/>
      <c r="E1270" s="109">
        <f>SUBTOTAL(9,E1271:E1272)</f>
        <v>0</v>
      </c>
      <c r="F1270" s="109">
        <f t="shared" ref="F1270:U1270" si="608">SUBTOTAL(9,F1271:F1272)</f>
        <v>0</v>
      </c>
      <c r="G1270" s="109">
        <f t="shared" si="608"/>
        <v>0</v>
      </c>
      <c r="H1270" s="109">
        <f t="shared" si="608"/>
        <v>0</v>
      </c>
      <c r="I1270" s="109">
        <f t="shared" si="608"/>
        <v>0</v>
      </c>
      <c r="J1270" s="109">
        <f t="shared" si="608"/>
        <v>0</v>
      </c>
      <c r="K1270" s="109">
        <f t="shared" si="608"/>
        <v>0</v>
      </c>
      <c r="L1270" s="109">
        <f t="shared" si="608"/>
        <v>0</v>
      </c>
      <c r="M1270" s="109">
        <f t="shared" si="608"/>
        <v>0</v>
      </c>
      <c r="N1270" s="109">
        <f t="shared" si="608"/>
        <v>0</v>
      </c>
      <c r="O1270" s="109">
        <f t="shared" si="608"/>
        <v>0</v>
      </c>
      <c r="P1270" s="109">
        <f t="shared" si="608"/>
        <v>0</v>
      </c>
      <c r="Q1270" s="109">
        <f t="shared" si="608"/>
        <v>0</v>
      </c>
      <c r="R1270" s="109">
        <f t="shared" si="608"/>
        <v>0</v>
      </c>
      <c r="S1270" s="109">
        <f t="shared" si="608"/>
        <v>0</v>
      </c>
      <c r="T1270" s="109">
        <f t="shared" si="608"/>
        <v>0</v>
      </c>
      <c r="U1270" s="109">
        <f t="shared" si="608"/>
        <v>0</v>
      </c>
      <c r="V1270" s="109">
        <f>SUBTOTAL(9,V1271:V1272)</f>
        <v>0</v>
      </c>
      <c r="W1270" s="112">
        <f>E1270-I1270-M1270-Q1270-U1270</f>
        <v>0</v>
      </c>
      <c r="X1270" s="179">
        <f>IF(E1270&lt;&gt;0,V1270/E1270,0)</f>
        <v>0</v>
      </c>
      <c r="Y1270" s="8"/>
    </row>
    <row r="1271" spans="1:25" hidden="1">
      <c r="A1271" s="17">
        <f>IF(MAX(E1271:Y1271)=0,IF(MIN(E1271:Y1271)=0,3,2),2)</f>
        <v>3</v>
      </c>
      <c r="B1271" s="69"/>
      <c r="C1271" s="107" t="s">
        <v>196</v>
      </c>
      <c r="D1271" s="71"/>
      <c r="E1271" s="110"/>
      <c r="F1271" s="110"/>
      <c r="G1271" s="110"/>
      <c r="H1271" s="110"/>
      <c r="I1271" s="111">
        <f>SUM(F1271:H1271)</f>
        <v>0</v>
      </c>
      <c r="J1271" s="110"/>
      <c r="K1271" s="110"/>
      <c r="L1271" s="110"/>
      <c r="M1271" s="111">
        <f>SUM(J1271:L1271)</f>
        <v>0</v>
      </c>
      <c r="N1271" s="110"/>
      <c r="O1271" s="110"/>
      <c r="P1271" s="110"/>
      <c r="Q1271" s="111">
        <f>SUM(N1271:P1271)</f>
        <v>0</v>
      </c>
      <c r="R1271" s="110"/>
      <c r="S1271" s="110"/>
      <c r="T1271" s="110"/>
      <c r="U1271" s="111">
        <f>SUM(R1271:T1271)</f>
        <v>0</v>
      </c>
      <c r="V1271" s="111">
        <f>I1271+M1271+Q1271+U1271</f>
        <v>0</v>
      </c>
      <c r="W1271" s="111">
        <f>E1271-I1271-M1271-Q1271-U1271</f>
        <v>0</v>
      </c>
      <c r="X1271" s="179">
        <f>IF(E1271&lt;&gt;0,V1271/E1271,0)</f>
        <v>0</v>
      </c>
      <c r="Y1271" s="8"/>
    </row>
    <row r="1272" spans="1:25" hidden="1">
      <c r="A1272" s="17">
        <f>IF(MAX(E1272:Y1272)=0,IF(MIN(E1272:Y1272)=0,3,2),2)</f>
        <v>3</v>
      </c>
      <c r="B1272" s="69"/>
      <c r="C1272" s="102" t="s">
        <v>197</v>
      </c>
      <c r="D1272" s="71"/>
      <c r="E1272" s="110"/>
      <c r="F1272" s="110"/>
      <c r="G1272" s="110"/>
      <c r="H1272" s="110"/>
      <c r="I1272" s="111">
        <f>SUM(F1272:H1272)</f>
        <v>0</v>
      </c>
      <c r="J1272" s="110"/>
      <c r="K1272" s="110"/>
      <c r="L1272" s="110"/>
      <c r="M1272" s="111">
        <f>SUM(J1272:L1272)</f>
        <v>0</v>
      </c>
      <c r="N1272" s="110"/>
      <c r="O1272" s="110"/>
      <c r="P1272" s="110"/>
      <c r="Q1272" s="111">
        <f>SUM(N1272:P1272)</f>
        <v>0</v>
      </c>
      <c r="R1272" s="110"/>
      <c r="S1272" s="110"/>
      <c r="T1272" s="110"/>
      <c r="U1272" s="111">
        <f>SUM(R1272:T1272)</f>
        <v>0</v>
      </c>
      <c r="V1272" s="111">
        <f>I1272+M1272+Q1272+U1272</f>
        <v>0</v>
      </c>
      <c r="W1272" s="111">
        <f>E1272-I1272-M1272-Q1272-U1272</f>
        <v>0</v>
      </c>
      <c r="X1272" s="179">
        <f>IF(E1272&lt;&gt;0,V1272/E1272,0)</f>
        <v>0</v>
      </c>
      <c r="Y1272" s="8"/>
    </row>
    <row r="1273" spans="1:25" hidden="1">
      <c r="A1273" s="17">
        <f>IF(MAX(E1273:Y1273)=0,IF(MIN(E1273:Y1273)=0,3,2),2)</f>
        <v>3</v>
      </c>
      <c r="B1273" s="27"/>
      <c r="C1273" s="98" t="s">
        <v>100</v>
      </c>
      <c r="D1273" s="70" t="s">
        <v>30</v>
      </c>
      <c r="E1273" s="110"/>
      <c r="F1273" s="110"/>
      <c r="G1273" s="110"/>
      <c r="H1273" s="110"/>
      <c r="I1273" s="111">
        <f>SUM(F1273:H1273)</f>
        <v>0</v>
      </c>
      <c r="J1273" s="110"/>
      <c r="K1273" s="110"/>
      <c r="L1273" s="110"/>
      <c r="M1273" s="111">
        <f>SUM(J1273:L1273)</f>
        <v>0</v>
      </c>
      <c r="N1273" s="110"/>
      <c r="O1273" s="110"/>
      <c r="P1273" s="110"/>
      <c r="Q1273" s="111">
        <f>SUM(N1273:P1273)</f>
        <v>0</v>
      </c>
      <c r="R1273" s="110"/>
      <c r="S1273" s="110"/>
      <c r="T1273" s="110"/>
      <c r="U1273" s="111">
        <f>SUM(R1273:T1273)</f>
        <v>0</v>
      </c>
      <c r="V1273" s="111">
        <f>I1273+M1273+Q1273+U1273</f>
        <v>0</v>
      </c>
      <c r="W1273" s="111">
        <f>E1273-I1273-M1273-Q1273-U1273</f>
        <v>0</v>
      </c>
      <c r="X1273" s="179">
        <f>IF(E1273&lt;&gt;0,V1273/E1273,0)</f>
        <v>0</v>
      </c>
      <c r="Y1273" s="8"/>
    </row>
    <row r="1274" spans="1:25" ht="13.5" thickBot="1">
      <c r="A1274" s="4">
        <v>1</v>
      </c>
      <c r="B1274" s="54"/>
      <c r="C1274" s="54"/>
      <c r="D1274" s="55"/>
      <c r="E1274" s="123"/>
      <c r="F1274" s="123"/>
      <c r="G1274" s="123"/>
      <c r="H1274" s="123"/>
      <c r="I1274" s="123"/>
      <c r="J1274" s="123"/>
      <c r="K1274" s="123"/>
      <c r="L1274" s="123"/>
      <c r="M1274" s="123"/>
      <c r="N1274" s="123"/>
      <c r="O1274" s="123"/>
      <c r="P1274" s="123"/>
      <c r="Q1274" s="123"/>
      <c r="R1274" s="123"/>
      <c r="S1274" s="123"/>
      <c r="T1274" s="123"/>
      <c r="U1274" s="123"/>
      <c r="V1274" s="123"/>
      <c r="W1274" s="123"/>
      <c r="X1274" s="123"/>
      <c r="Y1274" s="8"/>
    </row>
    <row r="1275" spans="1:25">
      <c r="A1275" s="4">
        <v>1</v>
      </c>
      <c r="Y1275" s="128"/>
    </row>
  </sheetData>
  <sheetProtection algorithmName="SHA-512" hashValue="VED2AQ4cfSzgIf9V99Ot6W1P75c+McsYoV8+3r8KE1EfsTx40L60D0RIoCFmFMCjzN4PZq7a6xk4leE4ULCHiA==" saltValue="WiitOIO6p2Iv+v7q6URz9Q==" spinCount="100000" sheet="1" objects="1" scenarios="1"/>
  <autoFilter ref="A1:A1275">
    <filterColumn colId="0">
      <filters>
        <filter val="1"/>
        <filter val="2"/>
      </filters>
    </filterColumn>
  </autoFilter>
  <dataConsolidate/>
  <printOptions horizontalCentered="1"/>
  <pageMargins left="0" right="0" top="0.39370078740157483" bottom="0.39370078740157483" header="0.11811023622047245" footer="0.11811023622047245"/>
  <pageSetup paperSize="9" scale="35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print="0" autoFill="0" autoLine="0" autoPict="0" macro="[0]!Box_Change_Rows">
                <anchor moveWithCells="1">
                  <from>
                    <xdr:col>2</xdr:col>
                    <xdr:colOff>28575</xdr:colOff>
                    <xdr:row>7</xdr:row>
                    <xdr:rowOff>19050</xdr:rowOff>
                  </from>
                  <to>
                    <xdr:col>2</xdr:col>
                    <xdr:colOff>1362075</xdr:colOff>
                    <xdr:row>10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3"/>
  <dimension ref="A1:P82"/>
  <sheetViews>
    <sheetView tabSelected="1" topLeftCell="B1" zoomScale="85" zoomScaleNormal="85" workbookViewId="0">
      <pane xSplit="4" ySplit="8" topLeftCell="F9" activePane="bottomRight" state="frozen"/>
      <selection activeCell="H21" sqref="H20:H21"/>
      <selection pane="topRight" activeCell="H21" sqref="H20:H21"/>
      <selection pane="bottomLeft" activeCell="H21" sqref="H20:H21"/>
      <selection pane="bottomRight" activeCell="G77" sqref="G77"/>
    </sheetView>
  </sheetViews>
  <sheetFormatPr defaultRowHeight="12.75"/>
  <cols>
    <col min="1" max="1" width="3.28515625" style="208" hidden="1" customWidth="1"/>
    <col min="2" max="2" width="6.28515625" style="208" customWidth="1"/>
    <col min="3" max="3" width="3.5703125" style="208" customWidth="1"/>
    <col min="4" max="4" width="51.85546875" style="208" customWidth="1"/>
    <col min="5" max="5" width="3.7109375" style="206" customWidth="1"/>
    <col min="6" max="9" width="14.7109375" style="207" customWidth="1"/>
    <col min="10" max="10" width="1.42578125" style="206" customWidth="1"/>
    <col min="11" max="16384" width="9.140625" style="208"/>
  </cols>
  <sheetData>
    <row r="1" spans="1:16" ht="38.25">
      <c r="A1" s="202">
        <v>1</v>
      </c>
      <c r="B1" s="203"/>
      <c r="C1" s="204"/>
      <c r="D1" s="205" t="s">
        <v>664</v>
      </c>
    </row>
    <row r="2" spans="1:16" ht="38.25">
      <c r="A2" s="202">
        <v>1</v>
      </c>
      <c r="B2" s="203"/>
      <c r="C2" s="204"/>
      <c r="D2" s="209" t="str">
        <f>MV!C3</f>
        <v>на МЕДИЦИНСКИ УНИВЕРСИТЕТ - СОФИЯ.</v>
      </c>
    </row>
    <row r="3" spans="1:16" s="202" customFormat="1" ht="12" customHeight="1" thickBot="1">
      <c r="A3" s="202">
        <v>1</v>
      </c>
      <c r="B3" s="210"/>
      <c r="C3" s="210"/>
      <c r="D3" s="210"/>
      <c r="E3" s="211"/>
      <c r="F3" s="212"/>
      <c r="G3" s="212"/>
      <c r="H3" s="212"/>
      <c r="I3" s="212"/>
      <c r="J3" s="211"/>
    </row>
    <row r="4" spans="1:16" ht="12" customHeight="1">
      <c r="A4" s="202">
        <v>1</v>
      </c>
      <c r="B4" s="213"/>
      <c r="C4" s="213"/>
      <c r="D4" s="213"/>
      <c r="E4" s="214"/>
      <c r="F4" s="215"/>
      <c r="G4" s="215"/>
      <c r="H4" s="215"/>
      <c r="I4" s="215"/>
      <c r="J4" s="214"/>
    </row>
    <row r="5" spans="1:16" ht="76.5">
      <c r="A5" s="202">
        <v>1</v>
      </c>
      <c r="B5" s="216" t="s">
        <v>466</v>
      </c>
      <c r="C5" s="216" t="s">
        <v>467</v>
      </c>
      <c r="D5" s="217" t="s">
        <v>468</v>
      </c>
      <c r="E5" s="218"/>
      <c r="F5" s="219" t="s">
        <v>469</v>
      </c>
      <c r="G5" s="220" t="s">
        <v>470</v>
      </c>
      <c r="H5" s="220" t="s">
        <v>471</v>
      </c>
      <c r="I5" s="220" t="s">
        <v>472</v>
      </c>
      <c r="J5" s="221"/>
    </row>
    <row r="6" spans="1:16">
      <c r="A6" s="202">
        <v>1</v>
      </c>
      <c r="B6" s="204"/>
      <c r="C6" s="204"/>
      <c r="D6" s="222"/>
      <c r="E6" s="223"/>
      <c r="F6" s="224" t="s">
        <v>473</v>
      </c>
      <c r="G6" s="224" t="s">
        <v>474</v>
      </c>
      <c r="H6" s="224" t="s">
        <v>475</v>
      </c>
      <c r="I6" s="224" t="s">
        <v>476</v>
      </c>
      <c r="J6" s="223"/>
    </row>
    <row r="7" spans="1:16" ht="12" customHeight="1" thickBot="1">
      <c r="A7" s="202">
        <v>1</v>
      </c>
      <c r="B7" s="204"/>
      <c r="C7" s="204"/>
      <c r="D7" s="225" t="s">
        <v>477</v>
      </c>
      <c r="E7" s="223"/>
      <c r="F7" s="226"/>
      <c r="G7" s="226"/>
      <c r="H7" s="226"/>
      <c r="I7" s="226"/>
      <c r="J7" s="223"/>
    </row>
    <row r="8" spans="1:16" ht="13.5" thickBot="1">
      <c r="A8" s="202">
        <v>1</v>
      </c>
      <c r="B8" s="227"/>
      <c r="C8" s="227"/>
      <c r="D8" s="228"/>
      <c r="E8" s="229"/>
      <c r="F8" s="230">
        <v>1</v>
      </c>
      <c r="G8" s="230">
        <f>F8+1</f>
        <v>2</v>
      </c>
      <c r="H8" s="230">
        <f>G8+1</f>
        <v>3</v>
      </c>
      <c r="I8" s="230">
        <f>H8+1</f>
        <v>4</v>
      </c>
      <c r="J8" s="229"/>
    </row>
    <row r="9" spans="1:16" s="206" customFormat="1">
      <c r="A9" s="275">
        <v>1</v>
      </c>
      <c r="B9" s="277"/>
      <c r="C9" s="278"/>
      <c r="D9" s="279" t="s">
        <v>478</v>
      </c>
      <c r="E9" s="280">
        <f>ROUND(ABS(MAX(F9:I9)),0)+ROUND(ABS(MIN(F9:I9)),0)</f>
        <v>0</v>
      </c>
      <c r="F9" s="280">
        <f>F10-F11</f>
        <v>0</v>
      </c>
      <c r="G9" s="280">
        <f>G10-G11</f>
        <v>0</v>
      </c>
      <c r="H9" s="280">
        <f>H10-H11</f>
        <v>0</v>
      </c>
      <c r="I9" s="280">
        <f>I10-I11</f>
        <v>0</v>
      </c>
      <c r="J9" s="231"/>
    </row>
    <row r="10" spans="1:16" s="206" customFormat="1" ht="25.5">
      <c r="A10" s="275">
        <v>1</v>
      </c>
      <c r="B10" s="277"/>
      <c r="C10" s="278"/>
      <c r="D10" s="279" t="s">
        <v>479</v>
      </c>
      <c r="E10" s="281"/>
      <c r="F10" s="281">
        <f>MV!V171</f>
        <v>0</v>
      </c>
      <c r="G10" s="281">
        <f>MV!V172</f>
        <v>0</v>
      </c>
      <c r="H10" s="281">
        <f>MV!V173</f>
        <v>0</v>
      </c>
      <c r="I10" s="281">
        <f>MV!V174</f>
        <v>0</v>
      </c>
      <c r="J10" s="231"/>
      <c r="L10" s="276"/>
      <c r="M10" s="276"/>
      <c r="N10" s="276"/>
      <c r="O10" s="276"/>
      <c r="P10" s="275"/>
    </row>
    <row r="11" spans="1:16" s="232" customFormat="1" ht="22.5" customHeight="1">
      <c r="A11" s="275">
        <v>1</v>
      </c>
      <c r="B11" s="277"/>
      <c r="C11" s="278"/>
      <c r="D11" s="279" t="s">
        <v>480</v>
      </c>
      <c r="E11" s="281"/>
      <c r="F11" s="281">
        <f>SUM(F12:F82)</f>
        <v>0</v>
      </c>
      <c r="G11" s="281">
        <f>SUM(G12:G82)</f>
        <v>0</v>
      </c>
      <c r="H11" s="281">
        <f>SUM(H12:H82)</f>
        <v>0</v>
      </c>
      <c r="I11" s="281">
        <f>SUM(I12:I82)</f>
        <v>0</v>
      </c>
      <c r="J11" s="231"/>
    </row>
    <row r="12" spans="1:16">
      <c r="A12" s="233">
        <f t="shared" ref="A12:A82" si="0">IF(AND(MAX(E12:J12)=0,MIN(E12:J12)=0),3,2)</f>
        <v>3</v>
      </c>
      <c r="B12" s="234" t="s">
        <v>481</v>
      </c>
      <c r="C12" s="235">
        <v>1</v>
      </c>
      <c r="D12" s="236" t="s">
        <v>482</v>
      </c>
      <c r="E12" s="237"/>
      <c r="F12" s="238">
        <f t="shared" ref="F12:F82" si="1">SUBTOTAL(9,G12:I12)</f>
        <v>0</v>
      </c>
      <c r="G12" s="239"/>
      <c r="H12" s="239"/>
      <c r="I12" s="239"/>
      <c r="J12" s="231"/>
    </row>
    <row r="13" spans="1:16">
      <c r="A13" s="233">
        <f t="shared" si="0"/>
        <v>3</v>
      </c>
      <c r="B13" s="234" t="s">
        <v>483</v>
      </c>
      <c r="C13" s="235">
        <f>C12+1</f>
        <v>2</v>
      </c>
      <c r="D13" s="236" t="s">
        <v>484</v>
      </c>
      <c r="E13" s="237"/>
      <c r="F13" s="238">
        <f t="shared" si="1"/>
        <v>0</v>
      </c>
      <c r="G13" s="239"/>
      <c r="H13" s="239"/>
      <c r="I13" s="239"/>
      <c r="J13" s="231"/>
    </row>
    <row r="14" spans="1:16">
      <c r="A14" s="233">
        <f t="shared" si="0"/>
        <v>3</v>
      </c>
      <c r="B14" s="234" t="s">
        <v>485</v>
      </c>
      <c r="C14" s="235">
        <f t="shared" ref="C14:C78" si="2">C13+1</f>
        <v>3</v>
      </c>
      <c r="D14" s="236" t="s">
        <v>486</v>
      </c>
      <c r="E14" s="237"/>
      <c r="F14" s="238">
        <f t="shared" si="1"/>
        <v>0</v>
      </c>
      <c r="G14" s="239"/>
      <c r="H14" s="239"/>
      <c r="I14" s="239"/>
      <c r="J14" s="231"/>
    </row>
    <row r="15" spans="1:16">
      <c r="A15" s="233">
        <f>IF(AND(MAX(E15:J15)=0,MIN(E15:J15)=0),3,2)</f>
        <v>3</v>
      </c>
      <c r="B15" s="234" t="s">
        <v>487</v>
      </c>
      <c r="C15" s="235">
        <f t="shared" si="2"/>
        <v>4</v>
      </c>
      <c r="D15" s="236" t="s">
        <v>488</v>
      </c>
      <c r="E15" s="237"/>
      <c r="F15" s="238">
        <f>SUBTOTAL(9,G15:I15)</f>
        <v>0</v>
      </c>
      <c r="G15" s="239"/>
      <c r="H15" s="239"/>
      <c r="I15" s="239"/>
      <c r="J15" s="231"/>
    </row>
    <row r="16" spans="1:16">
      <c r="A16" s="233">
        <f t="shared" si="0"/>
        <v>3</v>
      </c>
      <c r="B16" s="234" t="s">
        <v>489</v>
      </c>
      <c r="C16" s="235">
        <f t="shared" si="2"/>
        <v>5</v>
      </c>
      <c r="D16" s="236" t="s">
        <v>490</v>
      </c>
      <c r="E16" s="237"/>
      <c r="F16" s="238">
        <f t="shared" si="1"/>
        <v>0</v>
      </c>
      <c r="G16" s="239"/>
      <c r="H16" s="239"/>
      <c r="I16" s="239"/>
      <c r="J16" s="231"/>
    </row>
    <row r="17" spans="1:10">
      <c r="A17" s="233">
        <f t="shared" si="0"/>
        <v>3</v>
      </c>
      <c r="B17" s="234" t="s">
        <v>491</v>
      </c>
      <c r="C17" s="235">
        <f t="shared" si="2"/>
        <v>6</v>
      </c>
      <c r="D17" s="236" t="s">
        <v>492</v>
      </c>
      <c r="E17" s="237"/>
      <c r="F17" s="238">
        <f t="shared" si="1"/>
        <v>0</v>
      </c>
      <c r="G17" s="239"/>
      <c r="H17" s="239"/>
      <c r="I17" s="239"/>
      <c r="J17" s="231"/>
    </row>
    <row r="18" spans="1:10" s="206" customFormat="1">
      <c r="A18" s="233">
        <f t="shared" si="0"/>
        <v>3</v>
      </c>
      <c r="B18" s="234" t="s">
        <v>493</v>
      </c>
      <c r="C18" s="235">
        <f t="shared" si="2"/>
        <v>7</v>
      </c>
      <c r="D18" s="236" t="s">
        <v>494</v>
      </c>
      <c r="E18" s="237"/>
      <c r="F18" s="238">
        <f t="shared" si="1"/>
        <v>0</v>
      </c>
      <c r="G18" s="239"/>
      <c r="H18" s="239"/>
      <c r="I18" s="239"/>
      <c r="J18" s="231"/>
    </row>
    <row r="19" spans="1:10">
      <c r="A19" s="233">
        <f t="shared" si="0"/>
        <v>3</v>
      </c>
      <c r="B19" s="234" t="s">
        <v>495</v>
      </c>
      <c r="C19" s="235">
        <f t="shared" si="2"/>
        <v>8</v>
      </c>
      <c r="D19" s="236" t="s">
        <v>496</v>
      </c>
      <c r="E19" s="237"/>
      <c r="F19" s="238">
        <f t="shared" si="1"/>
        <v>0</v>
      </c>
      <c r="G19" s="239"/>
      <c r="H19" s="239"/>
      <c r="I19" s="239"/>
      <c r="J19" s="231"/>
    </row>
    <row r="20" spans="1:10">
      <c r="A20" s="233">
        <f t="shared" si="0"/>
        <v>3</v>
      </c>
      <c r="B20" s="234" t="s">
        <v>497</v>
      </c>
      <c r="C20" s="235">
        <f t="shared" si="2"/>
        <v>9</v>
      </c>
      <c r="D20" s="236" t="s">
        <v>498</v>
      </c>
      <c r="E20" s="237"/>
      <c r="F20" s="238">
        <f t="shared" si="1"/>
        <v>0</v>
      </c>
      <c r="G20" s="239"/>
      <c r="H20" s="239"/>
      <c r="I20" s="239"/>
      <c r="J20" s="231"/>
    </row>
    <row r="21" spans="1:10">
      <c r="A21" s="233">
        <f t="shared" si="0"/>
        <v>3</v>
      </c>
      <c r="B21" s="234" t="s">
        <v>499</v>
      </c>
      <c r="C21" s="235">
        <f t="shared" si="2"/>
        <v>10</v>
      </c>
      <c r="D21" s="236" t="s">
        <v>500</v>
      </c>
      <c r="E21" s="237"/>
      <c r="F21" s="238">
        <f t="shared" si="1"/>
        <v>0</v>
      </c>
      <c r="G21" s="239"/>
      <c r="H21" s="239"/>
      <c r="I21" s="239"/>
      <c r="J21" s="231"/>
    </row>
    <row r="22" spans="1:10">
      <c r="A22" s="233">
        <f t="shared" si="0"/>
        <v>3</v>
      </c>
      <c r="B22" s="234" t="s">
        <v>501</v>
      </c>
      <c r="C22" s="235">
        <f t="shared" si="2"/>
        <v>11</v>
      </c>
      <c r="D22" s="236" t="s">
        <v>502</v>
      </c>
      <c r="E22" s="237"/>
      <c r="F22" s="238">
        <f t="shared" si="1"/>
        <v>0</v>
      </c>
      <c r="G22" s="239"/>
      <c r="H22" s="239"/>
      <c r="I22" s="239"/>
      <c r="J22" s="231"/>
    </row>
    <row r="23" spans="1:10">
      <c r="A23" s="233">
        <f t="shared" si="0"/>
        <v>3</v>
      </c>
      <c r="B23" s="234" t="s">
        <v>503</v>
      </c>
      <c r="C23" s="235">
        <f t="shared" si="2"/>
        <v>12</v>
      </c>
      <c r="D23" s="236" t="s">
        <v>504</v>
      </c>
      <c r="E23" s="237"/>
      <c r="F23" s="238">
        <f t="shared" si="1"/>
        <v>0</v>
      </c>
      <c r="G23" s="239"/>
      <c r="H23" s="239"/>
      <c r="I23" s="239"/>
      <c r="J23" s="231"/>
    </row>
    <row r="24" spans="1:10">
      <c r="A24" s="233">
        <f t="shared" si="0"/>
        <v>3</v>
      </c>
      <c r="B24" s="234" t="s">
        <v>505</v>
      </c>
      <c r="C24" s="235">
        <f t="shared" si="2"/>
        <v>13</v>
      </c>
      <c r="D24" s="236" t="s">
        <v>506</v>
      </c>
      <c r="E24" s="237"/>
      <c r="F24" s="238">
        <f t="shared" si="1"/>
        <v>0</v>
      </c>
      <c r="G24" s="239"/>
      <c r="H24" s="239"/>
      <c r="I24" s="239"/>
      <c r="J24" s="231"/>
    </row>
    <row r="25" spans="1:10">
      <c r="A25" s="233">
        <f t="shared" si="0"/>
        <v>3</v>
      </c>
      <c r="B25" s="234" t="s">
        <v>507</v>
      </c>
      <c r="C25" s="235">
        <f t="shared" si="2"/>
        <v>14</v>
      </c>
      <c r="D25" s="236" t="s">
        <v>508</v>
      </c>
      <c r="E25" s="237"/>
      <c r="F25" s="238">
        <f t="shared" si="1"/>
        <v>0</v>
      </c>
      <c r="G25" s="239"/>
      <c r="H25" s="239"/>
      <c r="I25" s="239"/>
      <c r="J25" s="231"/>
    </row>
    <row r="26" spans="1:10">
      <c r="A26" s="233">
        <f t="shared" si="0"/>
        <v>3</v>
      </c>
      <c r="B26" s="234" t="s">
        <v>509</v>
      </c>
      <c r="C26" s="235">
        <f t="shared" si="2"/>
        <v>15</v>
      </c>
      <c r="D26" s="236" t="s">
        <v>510</v>
      </c>
      <c r="E26" s="237"/>
      <c r="F26" s="238">
        <f t="shared" si="1"/>
        <v>0</v>
      </c>
      <c r="G26" s="239"/>
      <c r="H26" s="239"/>
      <c r="I26" s="239"/>
      <c r="J26" s="231"/>
    </row>
    <row r="27" spans="1:10">
      <c r="A27" s="233">
        <f t="shared" si="0"/>
        <v>3</v>
      </c>
      <c r="B27" s="234" t="s">
        <v>511</v>
      </c>
      <c r="C27" s="235">
        <f t="shared" si="2"/>
        <v>16</v>
      </c>
      <c r="D27" s="236" t="s">
        <v>512</v>
      </c>
      <c r="E27" s="237"/>
      <c r="F27" s="238">
        <f t="shared" si="1"/>
        <v>0</v>
      </c>
      <c r="G27" s="239"/>
      <c r="H27" s="239"/>
      <c r="I27" s="239"/>
      <c r="J27" s="231"/>
    </row>
    <row r="28" spans="1:10">
      <c r="A28" s="233">
        <f>IF(AND(MAX(E28:J28)=0,MIN(E28:J28)=0),3,2)</f>
        <v>3</v>
      </c>
      <c r="B28" s="234" t="s">
        <v>513</v>
      </c>
      <c r="C28" s="235">
        <f t="shared" si="2"/>
        <v>17</v>
      </c>
      <c r="D28" s="236" t="s">
        <v>514</v>
      </c>
      <c r="E28" s="237"/>
      <c r="F28" s="238">
        <f>SUBTOTAL(9,G28:I28)</f>
        <v>0</v>
      </c>
      <c r="G28" s="239"/>
      <c r="H28" s="239"/>
      <c r="I28" s="239"/>
      <c r="J28" s="231"/>
    </row>
    <row r="29" spans="1:10">
      <c r="A29" s="233">
        <f t="shared" si="0"/>
        <v>3</v>
      </c>
      <c r="B29" s="234" t="s">
        <v>515</v>
      </c>
      <c r="C29" s="235">
        <f t="shared" si="2"/>
        <v>18</v>
      </c>
      <c r="D29" s="236" t="s">
        <v>516</v>
      </c>
      <c r="E29" s="237"/>
      <c r="F29" s="238">
        <f t="shared" si="1"/>
        <v>0</v>
      </c>
      <c r="G29" s="239"/>
      <c r="H29" s="239"/>
      <c r="I29" s="239"/>
      <c r="J29" s="231"/>
    </row>
    <row r="30" spans="1:10">
      <c r="A30" s="233">
        <f t="shared" si="0"/>
        <v>3</v>
      </c>
      <c r="B30" s="234" t="s">
        <v>517</v>
      </c>
      <c r="C30" s="235">
        <f t="shared" si="2"/>
        <v>19</v>
      </c>
      <c r="D30" s="236" t="s">
        <v>518</v>
      </c>
      <c r="E30" s="237"/>
      <c r="F30" s="238">
        <f t="shared" si="1"/>
        <v>0</v>
      </c>
      <c r="G30" s="239"/>
      <c r="H30" s="239"/>
      <c r="I30" s="239"/>
      <c r="J30" s="231"/>
    </row>
    <row r="31" spans="1:10" ht="25.5">
      <c r="A31" s="233">
        <f t="shared" si="0"/>
        <v>3</v>
      </c>
      <c r="B31" s="234" t="s">
        <v>519</v>
      </c>
      <c r="C31" s="235">
        <f t="shared" si="2"/>
        <v>20</v>
      </c>
      <c r="D31" s="236" t="s">
        <v>520</v>
      </c>
      <c r="E31" s="237"/>
      <c r="F31" s="238">
        <f t="shared" si="1"/>
        <v>0</v>
      </c>
      <c r="G31" s="239"/>
      <c r="H31" s="239"/>
      <c r="I31" s="239"/>
      <c r="J31" s="231"/>
    </row>
    <row r="32" spans="1:10">
      <c r="A32" s="233">
        <f t="shared" si="0"/>
        <v>3</v>
      </c>
      <c r="B32" s="234" t="s">
        <v>521</v>
      </c>
      <c r="C32" s="235">
        <f t="shared" si="2"/>
        <v>21</v>
      </c>
      <c r="D32" s="236" t="s">
        <v>522</v>
      </c>
      <c r="E32" s="237"/>
      <c r="F32" s="238">
        <f t="shared" si="1"/>
        <v>0</v>
      </c>
      <c r="G32" s="239"/>
      <c r="H32" s="239"/>
      <c r="I32" s="239"/>
      <c r="J32" s="231"/>
    </row>
    <row r="33" spans="1:10">
      <c r="A33" s="233">
        <f t="shared" si="0"/>
        <v>3</v>
      </c>
      <c r="B33" s="234" t="s">
        <v>523</v>
      </c>
      <c r="C33" s="235">
        <f t="shared" si="2"/>
        <v>22</v>
      </c>
      <c r="D33" s="236" t="s">
        <v>524</v>
      </c>
      <c r="E33" s="237"/>
      <c r="F33" s="238">
        <f t="shared" si="1"/>
        <v>0</v>
      </c>
      <c r="G33" s="239"/>
      <c r="H33" s="239"/>
      <c r="I33" s="239"/>
      <c r="J33" s="231"/>
    </row>
    <row r="34" spans="1:10" ht="25.5">
      <c r="A34" s="233">
        <f t="shared" si="0"/>
        <v>3</v>
      </c>
      <c r="B34" s="234" t="s">
        <v>525</v>
      </c>
      <c r="C34" s="235">
        <f t="shared" si="2"/>
        <v>23</v>
      </c>
      <c r="D34" s="236" t="s">
        <v>526</v>
      </c>
      <c r="E34" s="237"/>
      <c r="F34" s="238">
        <f t="shared" si="1"/>
        <v>0</v>
      </c>
      <c r="G34" s="239"/>
      <c r="H34" s="239"/>
      <c r="I34" s="239"/>
      <c r="J34" s="231"/>
    </row>
    <row r="35" spans="1:10" ht="25.5">
      <c r="A35" s="233">
        <f t="shared" si="0"/>
        <v>3</v>
      </c>
      <c r="B35" s="234" t="s">
        <v>527</v>
      </c>
      <c r="C35" s="235">
        <f t="shared" si="2"/>
        <v>24</v>
      </c>
      <c r="D35" s="236" t="s">
        <v>528</v>
      </c>
      <c r="E35" s="237"/>
      <c r="F35" s="238">
        <f t="shared" si="1"/>
        <v>0</v>
      </c>
      <c r="G35" s="239"/>
      <c r="H35" s="239"/>
      <c r="I35" s="239"/>
      <c r="J35" s="231"/>
    </row>
    <row r="36" spans="1:10">
      <c r="A36" s="233">
        <f t="shared" si="0"/>
        <v>3</v>
      </c>
      <c r="B36" s="234" t="s">
        <v>529</v>
      </c>
      <c r="C36" s="235">
        <f t="shared" si="2"/>
        <v>25</v>
      </c>
      <c r="D36" s="236" t="s">
        <v>635</v>
      </c>
      <c r="E36" s="237"/>
      <c r="F36" s="238">
        <f t="shared" si="1"/>
        <v>0</v>
      </c>
      <c r="G36" s="239"/>
      <c r="H36" s="239"/>
      <c r="I36" s="239"/>
      <c r="J36" s="231"/>
    </row>
    <row r="37" spans="1:10" ht="25.5">
      <c r="A37" s="233">
        <f t="shared" si="0"/>
        <v>3</v>
      </c>
      <c r="B37" s="234" t="s">
        <v>530</v>
      </c>
      <c r="C37" s="235">
        <f t="shared" si="2"/>
        <v>26</v>
      </c>
      <c r="D37" s="236" t="s">
        <v>531</v>
      </c>
      <c r="E37" s="237"/>
      <c r="F37" s="238">
        <f t="shared" si="1"/>
        <v>0</v>
      </c>
      <c r="G37" s="239"/>
      <c r="H37" s="239"/>
      <c r="I37" s="239"/>
      <c r="J37" s="231"/>
    </row>
    <row r="38" spans="1:10">
      <c r="A38" s="233">
        <f t="shared" si="0"/>
        <v>3</v>
      </c>
      <c r="B38" s="234" t="s">
        <v>532</v>
      </c>
      <c r="C38" s="235">
        <f t="shared" si="2"/>
        <v>27</v>
      </c>
      <c r="D38" s="236" t="s">
        <v>533</v>
      </c>
      <c r="E38" s="237"/>
      <c r="F38" s="238">
        <f t="shared" si="1"/>
        <v>0</v>
      </c>
      <c r="G38" s="239"/>
      <c r="H38" s="239"/>
      <c r="I38" s="239"/>
      <c r="J38" s="231"/>
    </row>
    <row r="39" spans="1:10">
      <c r="A39" s="233">
        <f t="shared" si="0"/>
        <v>3</v>
      </c>
      <c r="B39" s="234" t="s">
        <v>534</v>
      </c>
      <c r="C39" s="235">
        <f t="shared" si="2"/>
        <v>28</v>
      </c>
      <c r="D39" s="236" t="s">
        <v>535</v>
      </c>
      <c r="E39" s="237"/>
      <c r="F39" s="238">
        <f t="shared" si="1"/>
        <v>0</v>
      </c>
      <c r="G39" s="239"/>
      <c r="H39" s="239"/>
      <c r="I39" s="239"/>
      <c r="J39" s="231"/>
    </row>
    <row r="40" spans="1:10">
      <c r="A40" s="233">
        <f t="shared" si="0"/>
        <v>3</v>
      </c>
      <c r="B40" s="234" t="s">
        <v>536</v>
      </c>
      <c r="C40" s="235">
        <f t="shared" si="2"/>
        <v>29</v>
      </c>
      <c r="D40" s="236" t="s">
        <v>537</v>
      </c>
      <c r="E40" s="237"/>
      <c r="F40" s="238">
        <f t="shared" si="1"/>
        <v>0</v>
      </c>
      <c r="G40" s="239"/>
      <c r="H40" s="239"/>
      <c r="I40" s="239"/>
      <c r="J40" s="231"/>
    </row>
    <row r="41" spans="1:10">
      <c r="A41" s="233">
        <f t="shared" si="0"/>
        <v>3</v>
      </c>
      <c r="B41" s="234" t="s">
        <v>538</v>
      </c>
      <c r="C41" s="235">
        <f t="shared" si="2"/>
        <v>30</v>
      </c>
      <c r="D41" s="236" t="s">
        <v>539</v>
      </c>
      <c r="E41" s="237"/>
      <c r="F41" s="238">
        <f t="shared" si="1"/>
        <v>0</v>
      </c>
      <c r="G41" s="239"/>
      <c r="H41" s="239"/>
      <c r="I41" s="239"/>
      <c r="J41" s="231"/>
    </row>
    <row r="42" spans="1:10">
      <c r="A42" s="233">
        <f t="shared" si="0"/>
        <v>3</v>
      </c>
      <c r="B42" s="234" t="s">
        <v>540</v>
      </c>
      <c r="C42" s="235">
        <f t="shared" si="2"/>
        <v>31</v>
      </c>
      <c r="D42" s="236" t="s">
        <v>541</v>
      </c>
      <c r="E42" s="237"/>
      <c r="F42" s="238">
        <f t="shared" si="1"/>
        <v>0</v>
      </c>
      <c r="G42" s="239"/>
      <c r="H42" s="239"/>
      <c r="I42" s="239"/>
      <c r="J42" s="231"/>
    </row>
    <row r="43" spans="1:10">
      <c r="A43" s="233">
        <f t="shared" si="0"/>
        <v>3</v>
      </c>
      <c r="B43" s="234" t="s">
        <v>542</v>
      </c>
      <c r="C43" s="235">
        <f t="shared" si="2"/>
        <v>32</v>
      </c>
      <c r="D43" s="236" t="s">
        <v>543</v>
      </c>
      <c r="E43" s="237"/>
      <c r="F43" s="238">
        <f t="shared" si="1"/>
        <v>0</v>
      </c>
      <c r="G43" s="239"/>
      <c r="H43" s="239"/>
      <c r="I43" s="239"/>
      <c r="J43" s="231"/>
    </row>
    <row r="44" spans="1:10">
      <c r="A44" s="233">
        <f t="shared" si="0"/>
        <v>3</v>
      </c>
      <c r="B44" s="234" t="s">
        <v>544</v>
      </c>
      <c r="C44" s="235">
        <f t="shared" si="2"/>
        <v>33</v>
      </c>
      <c r="D44" s="236" t="s">
        <v>545</v>
      </c>
      <c r="E44" s="237"/>
      <c r="F44" s="238">
        <f t="shared" si="1"/>
        <v>0</v>
      </c>
      <c r="G44" s="239"/>
      <c r="H44" s="239"/>
      <c r="I44" s="239"/>
      <c r="J44" s="231"/>
    </row>
    <row r="45" spans="1:10" ht="51">
      <c r="A45" s="233">
        <f t="shared" si="0"/>
        <v>3</v>
      </c>
      <c r="B45" s="234" t="s">
        <v>546</v>
      </c>
      <c r="C45" s="235">
        <f t="shared" si="2"/>
        <v>34</v>
      </c>
      <c r="D45" s="236" t="s">
        <v>547</v>
      </c>
      <c r="E45" s="237"/>
      <c r="F45" s="238">
        <f t="shared" si="1"/>
        <v>0</v>
      </c>
      <c r="G45" s="239"/>
      <c r="H45" s="239"/>
      <c r="I45" s="239"/>
      <c r="J45" s="231"/>
    </row>
    <row r="46" spans="1:10">
      <c r="A46" s="233">
        <f t="shared" si="0"/>
        <v>3</v>
      </c>
      <c r="B46" s="234" t="s">
        <v>548</v>
      </c>
      <c r="C46" s="235">
        <f t="shared" si="2"/>
        <v>35</v>
      </c>
      <c r="D46" s="236" t="s">
        <v>549</v>
      </c>
      <c r="E46" s="237"/>
      <c r="F46" s="238">
        <f t="shared" si="1"/>
        <v>0</v>
      </c>
      <c r="G46" s="239"/>
      <c r="H46" s="239"/>
      <c r="I46" s="239"/>
      <c r="J46" s="231"/>
    </row>
    <row r="47" spans="1:10">
      <c r="A47" s="233">
        <f t="shared" si="0"/>
        <v>3</v>
      </c>
      <c r="B47" s="234" t="s">
        <v>550</v>
      </c>
      <c r="C47" s="235">
        <f t="shared" si="2"/>
        <v>36</v>
      </c>
      <c r="D47" s="236" t="s">
        <v>551</v>
      </c>
      <c r="E47" s="237"/>
      <c r="F47" s="238">
        <f t="shared" si="1"/>
        <v>0</v>
      </c>
      <c r="G47" s="239"/>
      <c r="H47" s="239"/>
      <c r="I47" s="239"/>
      <c r="J47" s="231"/>
    </row>
    <row r="48" spans="1:10" ht="25.5">
      <c r="A48" s="233">
        <f t="shared" si="0"/>
        <v>3</v>
      </c>
      <c r="B48" s="234" t="s">
        <v>552</v>
      </c>
      <c r="C48" s="235">
        <f t="shared" si="2"/>
        <v>37</v>
      </c>
      <c r="D48" s="236" t="s">
        <v>661</v>
      </c>
      <c r="E48" s="237"/>
      <c r="F48" s="238">
        <f t="shared" si="1"/>
        <v>0</v>
      </c>
      <c r="G48" s="239"/>
      <c r="H48" s="239"/>
      <c r="I48" s="239"/>
      <c r="J48" s="231"/>
    </row>
    <row r="49" spans="1:10">
      <c r="A49" s="233"/>
      <c r="B49" s="234" t="s">
        <v>660</v>
      </c>
      <c r="C49" s="235">
        <f t="shared" si="2"/>
        <v>38</v>
      </c>
      <c r="D49" s="236" t="s">
        <v>659</v>
      </c>
      <c r="E49" s="237"/>
      <c r="F49" s="238"/>
      <c r="G49" s="239"/>
      <c r="H49" s="239"/>
      <c r="I49" s="239"/>
      <c r="J49" s="231"/>
    </row>
    <row r="50" spans="1:10">
      <c r="A50" s="233">
        <f>IF(AND(MAX(E50:J50)=0,MIN(E50:J50)=0),3,2)</f>
        <v>3</v>
      </c>
      <c r="B50" s="234" t="s">
        <v>553</v>
      </c>
      <c r="C50" s="235">
        <f t="shared" si="2"/>
        <v>39</v>
      </c>
      <c r="D50" s="236" t="s">
        <v>554</v>
      </c>
      <c r="E50" s="237"/>
      <c r="F50" s="238">
        <f>SUBTOTAL(9,G50:I50)</f>
        <v>0</v>
      </c>
      <c r="G50" s="239"/>
      <c r="H50" s="239"/>
      <c r="I50" s="239"/>
      <c r="J50" s="231"/>
    </row>
    <row r="51" spans="1:10">
      <c r="A51" s="233">
        <f>IF(AND(MAX(E51:J51)=0,MIN(E51:J51)=0),3,2)</f>
        <v>3</v>
      </c>
      <c r="B51" s="234" t="s">
        <v>555</v>
      </c>
      <c r="C51" s="235">
        <f t="shared" si="2"/>
        <v>40</v>
      </c>
      <c r="D51" s="236" t="s">
        <v>556</v>
      </c>
      <c r="E51" s="237"/>
      <c r="F51" s="238">
        <f>SUBTOTAL(9,G51:I51)</f>
        <v>0</v>
      </c>
      <c r="G51" s="239"/>
      <c r="H51" s="239"/>
      <c r="I51" s="239"/>
      <c r="J51" s="231"/>
    </row>
    <row r="52" spans="1:10">
      <c r="A52" s="233">
        <f>IF(AND(MAX(E52:J52)=0,MIN(E52:J52)=0),3,2)</f>
        <v>3</v>
      </c>
      <c r="B52" s="234" t="s">
        <v>557</v>
      </c>
      <c r="C52" s="235">
        <f t="shared" si="2"/>
        <v>41</v>
      </c>
      <c r="D52" s="236" t="s">
        <v>558</v>
      </c>
      <c r="E52" s="237"/>
      <c r="F52" s="238">
        <f>SUBTOTAL(9,G52:I52)</f>
        <v>0</v>
      </c>
      <c r="G52" s="239"/>
      <c r="H52" s="239"/>
      <c r="I52" s="239"/>
      <c r="J52" s="231"/>
    </row>
    <row r="53" spans="1:10">
      <c r="A53" s="233">
        <f t="shared" si="0"/>
        <v>3</v>
      </c>
      <c r="B53" s="234" t="s">
        <v>559</v>
      </c>
      <c r="C53" s="235">
        <f t="shared" si="2"/>
        <v>42</v>
      </c>
      <c r="D53" s="236" t="s">
        <v>560</v>
      </c>
      <c r="E53" s="237"/>
      <c r="F53" s="238">
        <f t="shared" si="1"/>
        <v>0</v>
      </c>
      <c r="G53" s="239"/>
      <c r="H53" s="239"/>
      <c r="I53" s="239"/>
      <c r="J53" s="231"/>
    </row>
    <row r="54" spans="1:10">
      <c r="A54" s="233">
        <f t="shared" si="0"/>
        <v>3</v>
      </c>
      <c r="B54" s="234" t="s">
        <v>561</v>
      </c>
      <c r="C54" s="235">
        <f t="shared" si="2"/>
        <v>43</v>
      </c>
      <c r="D54" s="236" t="s">
        <v>562</v>
      </c>
      <c r="E54" s="237"/>
      <c r="F54" s="238">
        <f t="shared" si="1"/>
        <v>0</v>
      </c>
      <c r="G54" s="239"/>
      <c r="H54" s="239"/>
      <c r="I54" s="239"/>
      <c r="J54" s="231"/>
    </row>
    <row r="55" spans="1:10">
      <c r="A55" s="233">
        <f t="shared" si="0"/>
        <v>3</v>
      </c>
      <c r="B55" s="234" t="s">
        <v>563</v>
      </c>
      <c r="C55" s="235">
        <f t="shared" si="2"/>
        <v>44</v>
      </c>
      <c r="D55" s="236" t="s">
        <v>564</v>
      </c>
      <c r="E55" s="237"/>
      <c r="F55" s="238">
        <f t="shared" si="1"/>
        <v>0</v>
      </c>
      <c r="G55" s="239"/>
      <c r="H55" s="239"/>
      <c r="I55" s="239"/>
      <c r="J55" s="231"/>
    </row>
    <row r="56" spans="1:10">
      <c r="A56" s="233">
        <f t="shared" si="0"/>
        <v>3</v>
      </c>
      <c r="B56" s="234" t="s">
        <v>565</v>
      </c>
      <c r="C56" s="235">
        <f t="shared" si="2"/>
        <v>45</v>
      </c>
      <c r="D56" s="236" t="s">
        <v>566</v>
      </c>
      <c r="E56" s="237"/>
      <c r="F56" s="238">
        <f t="shared" si="1"/>
        <v>0</v>
      </c>
      <c r="G56" s="239"/>
      <c r="H56" s="239"/>
      <c r="I56" s="239"/>
      <c r="J56" s="231"/>
    </row>
    <row r="57" spans="1:10">
      <c r="A57" s="233">
        <f t="shared" si="0"/>
        <v>3</v>
      </c>
      <c r="B57" s="234" t="s">
        <v>567</v>
      </c>
      <c r="C57" s="235">
        <f t="shared" si="2"/>
        <v>46</v>
      </c>
      <c r="D57" s="236" t="s">
        <v>568</v>
      </c>
      <c r="E57" s="237"/>
      <c r="F57" s="238">
        <f t="shared" si="1"/>
        <v>0</v>
      </c>
      <c r="G57" s="239"/>
      <c r="H57" s="239"/>
      <c r="I57" s="239"/>
      <c r="J57" s="231"/>
    </row>
    <row r="58" spans="1:10">
      <c r="A58" s="233">
        <f t="shared" si="0"/>
        <v>3</v>
      </c>
      <c r="B58" s="234" t="s">
        <v>569</v>
      </c>
      <c r="C58" s="235">
        <f t="shared" si="2"/>
        <v>47</v>
      </c>
      <c r="D58" s="236" t="s">
        <v>570</v>
      </c>
      <c r="E58" s="237"/>
      <c r="F58" s="238">
        <f t="shared" si="1"/>
        <v>0</v>
      </c>
      <c r="G58" s="239"/>
      <c r="H58" s="239"/>
      <c r="I58" s="239"/>
      <c r="J58" s="231"/>
    </row>
    <row r="59" spans="1:10">
      <c r="A59" s="233">
        <f>IF(AND(MAX(E59:J59)=0,MIN(E59:J59)=0),3,2)</f>
        <v>3</v>
      </c>
      <c r="B59" s="234" t="s">
        <v>571</v>
      </c>
      <c r="C59" s="235">
        <f t="shared" si="2"/>
        <v>48</v>
      </c>
      <c r="D59" s="236" t="s">
        <v>572</v>
      </c>
      <c r="E59" s="237"/>
      <c r="F59" s="238">
        <f>SUBTOTAL(9,G59:I59)</f>
        <v>0</v>
      </c>
      <c r="G59" s="239"/>
      <c r="H59" s="239"/>
      <c r="I59" s="239"/>
      <c r="J59" s="231"/>
    </row>
    <row r="60" spans="1:10">
      <c r="A60" s="233">
        <f t="shared" si="0"/>
        <v>3</v>
      </c>
      <c r="B60" s="234" t="s">
        <v>573</v>
      </c>
      <c r="C60" s="235">
        <f t="shared" si="2"/>
        <v>49</v>
      </c>
      <c r="D60" s="236" t="s">
        <v>574</v>
      </c>
      <c r="E60" s="237"/>
      <c r="F60" s="238">
        <f t="shared" si="1"/>
        <v>0</v>
      </c>
      <c r="G60" s="239"/>
      <c r="H60" s="239"/>
      <c r="I60" s="239"/>
      <c r="J60" s="231"/>
    </row>
    <row r="61" spans="1:10" ht="25.5">
      <c r="A61" s="233">
        <f t="shared" si="0"/>
        <v>3</v>
      </c>
      <c r="B61" s="234" t="s">
        <v>575</v>
      </c>
      <c r="C61" s="235">
        <f t="shared" si="2"/>
        <v>50</v>
      </c>
      <c r="D61" s="236" t="s">
        <v>576</v>
      </c>
      <c r="E61" s="237"/>
      <c r="F61" s="238">
        <f t="shared" si="1"/>
        <v>0</v>
      </c>
      <c r="G61" s="239"/>
      <c r="H61" s="239"/>
      <c r="I61" s="239"/>
      <c r="J61" s="231"/>
    </row>
    <row r="62" spans="1:10">
      <c r="A62" s="233">
        <f t="shared" si="0"/>
        <v>3</v>
      </c>
      <c r="B62" s="234" t="s">
        <v>577</v>
      </c>
      <c r="C62" s="235">
        <f t="shared" si="2"/>
        <v>51</v>
      </c>
      <c r="D62" s="236" t="s">
        <v>578</v>
      </c>
      <c r="E62" s="237"/>
      <c r="F62" s="238">
        <f t="shared" si="1"/>
        <v>0</v>
      </c>
      <c r="G62" s="239"/>
      <c r="H62" s="239"/>
      <c r="I62" s="239"/>
      <c r="J62" s="231"/>
    </row>
    <row r="63" spans="1:10">
      <c r="A63" s="233">
        <f t="shared" si="0"/>
        <v>3</v>
      </c>
      <c r="B63" s="234" t="s">
        <v>579</v>
      </c>
      <c r="C63" s="235">
        <f t="shared" si="2"/>
        <v>52</v>
      </c>
      <c r="D63" s="236" t="s">
        <v>580</v>
      </c>
      <c r="E63" s="237"/>
      <c r="F63" s="238">
        <f t="shared" si="1"/>
        <v>0</v>
      </c>
      <c r="G63" s="239"/>
      <c r="H63" s="239"/>
      <c r="I63" s="239"/>
      <c r="J63" s="231"/>
    </row>
    <row r="64" spans="1:10" ht="25.5">
      <c r="A64" s="233">
        <f t="shared" si="0"/>
        <v>3</v>
      </c>
      <c r="B64" s="234" t="s">
        <v>581</v>
      </c>
      <c r="C64" s="235">
        <f t="shared" si="2"/>
        <v>53</v>
      </c>
      <c r="D64" s="236" t="s">
        <v>582</v>
      </c>
      <c r="E64" s="237"/>
      <c r="F64" s="238">
        <f t="shared" si="1"/>
        <v>0</v>
      </c>
      <c r="G64" s="239"/>
      <c r="H64" s="239"/>
      <c r="I64" s="239"/>
      <c r="J64" s="231"/>
    </row>
    <row r="65" spans="1:10">
      <c r="A65" s="233">
        <f t="shared" si="0"/>
        <v>3</v>
      </c>
      <c r="B65" s="234" t="s">
        <v>583</v>
      </c>
      <c r="C65" s="235">
        <f t="shared" si="2"/>
        <v>54</v>
      </c>
      <c r="D65" s="236" t="s">
        <v>584</v>
      </c>
      <c r="E65" s="237"/>
      <c r="F65" s="238">
        <f t="shared" si="1"/>
        <v>0</v>
      </c>
      <c r="G65" s="239"/>
      <c r="H65" s="239"/>
      <c r="I65" s="239"/>
      <c r="J65" s="231"/>
    </row>
    <row r="66" spans="1:10">
      <c r="A66" s="233">
        <f t="shared" si="0"/>
        <v>3</v>
      </c>
      <c r="B66" s="234" t="s">
        <v>585</v>
      </c>
      <c r="C66" s="235">
        <f t="shared" si="2"/>
        <v>55</v>
      </c>
      <c r="D66" s="236" t="s">
        <v>586</v>
      </c>
      <c r="E66" s="237"/>
      <c r="F66" s="238">
        <f t="shared" si="1"/>
        <v>0</v>
      </c>
      <c r="G66" s="239"/>
      <c r="H66" s="239"/>
      <c r="I66" s="239"/>
      <c r="J66" s="231"/>
    </row>
    <row r="67" spans="1:10">
      <c r="A67" s="233">
        <f t="shared" si="0"/>
        <v>3</v>
      </c>
      <c r="B67" s="234" t="s">
        <v>587</v>
      </c>
      <c r="C67" s="235">
        <f t="shared" si="2"/>
        <v>56</v>
      </c>
      <c r="D67" s="236" t="s">
        <v>588</v>
      </c>
      <c r="E67" s="237"/>
      <c r="F67" s="238">
        <f t="shared" si="1"/>
        <v>0</v>
      </c>
      <c r="G67" s="239"/>
      <c r="H67" s="239"/>
      <c r="I67" s="239"/>
      <c r="J67" s="231"/>
    </row>
    <row r="68" spans="1:10">
      <c r="A68" s="233">
        <f t="shared" si="0"/>
        <v>3</v>
      </c>
      <c r="B68" s="234" t="s">
        <v>589</v>
      </c>
      <c r="C68" s="235">
        <f t="shared" si="2"/>
        <v>57</v>
      </c>
      <c r="D68" s="236" t="s">
        <v>590</v>
      </c>
      <c r="E68" s="237"/>
      <c r="F68" s="238">
        <f t="shared" si="1"/>
        <v>0</v>
      </c>
      <c r="G68" s="239"/>
      <c r="H68" s="239"/>
      <c r="I68" s="239"/>
      <c r="J68" s="231"/>
    </row>
    <row r="69" spans="1:10">
      <c r="A69" s="233">
        <f t="shared" si="0"/>
        <v>3</v>
      </c>
      <c r="B69" s="234" t="s">
        <v>591</v>
      </c>
      <c r="C69" s="235">
        <f t="shared" si="2"/>
        <v>58</v>
      </c>
      <c r="D69" s="236" t="s">
        <v>592</v>
      </c>
      <c r="E69" s="237"/>
      <c r="F69" s="238">
        <f t="shared" si="1"/>
        <v>0</v>
      </c>
      <c r="G69" s="239"/>
      <c r="H69" s="239"/>
      <c r="I69" s="239"/>
      <c r="J69" s="231"/>
    </row>
    <row r="70" spans="1:10">
      <c r="A70" s="233">
        <f>IF(AND(MAX(E70:J70)=0,MIN(E70:J70)=0),3,2)</f>
        <v>3</v>
      </c>
      <c r="B70" s="234" t="s">
        <v>593</v>
      </c>
      <c r="C70" s="235">
        <f t="shared" si="2"/>
        <v>59</v>
      </c>
      <c r="D70" s="236" t="s">
        <v>594</v>
      </c>
      <c r="E70" s="237"/>
      <c r="F70" s="238">
        <f>SUBTOTAL(9,G70:I70)</f>
        <v>0</v>
      </c>
      <c r="G70" s="239"/>
      <c r="H70" s="239"/>
      <c r="I70" s="239"/>
      <c r="J70" s="231"/>
    </row>
    <row r="71" spans="1:10">
      <c r="A71" s="233">
        <f>IF(AND(MAX(E71:J71)=0,MIN(E71:J71)=0),3,2)</f>
        <v>3</v>
      </c>
      <c r="B71" s="234" t="s">
        <v>595</v>
      </c>
      <c r="C71" s="235">
        <f t="shared" si="2"/>
        <v>60</v>
      </c>
      <c r="D71" s="236" t="s">
        <v>596</v>
      </c>
      <c r="E71" s="237"/>
      <c r="F71" s="238">
        <f>SUBTOTAL(9,G71:I71)</f>
        <v>0</v>
      </c>
      <c r="G71" s="239"/>
      <c r="H71" s="239"/>
      <c r="I71" s="239"/>
      <c r="J71" s="231"/>
    </row>
    <row r="72" spans="1:10">
      <c r="A72" s="233">
        <f t="shared" si="0"/>
        <v>3</v>
      </c>
      <c r="B72" s="234" t="s">
        <v>597</v>
      </c>
      <c r="C72" s="235">
        <f t="shared" si="2"/>
        <v>61</v>
      </c>
      <c r="D72" s="236" t="s">
        <v>598</v>
      </c>
      <c r="E72" s="237"/>
      <c r="F72" s="238">
        <f t="shared" si="1"/>
        <v>0</v>
      </c>
      <c r="G72" s="239"/>
      <c r="H72" s="239"/>
      <c r="I72" s="239"/>
      <c r="J72" s="231"/>
    </row>
    <row r="73" spans="1:10" ht="25.5">
      <c r="A73" s="233">
        <f t="shared" si="0"/>
        <v>3</v>
      </c>
      <c r="B73" s="234" t="s">
        <v>599</v>
      </c>
      <c r="C73" s="235">
        <f t="shared" si="2"/>
        <v>62</v>
      </c>
      <c r="D73" s="236" t="s">
        <v>600</v>
      </c>
      <c r="E73" s="237"/>
      <c r="F73" s="238">
        <f t="shared" si="1"/>
        <v>0</v>
      </c>
      <c r="G73" s="239"/>
      <c r="H73" s="239"/>
      <c r="I73" s="239"/>
      <c r="J73" s="231"/>
    </row>
    <row r="74" spans="1:10">
      <c r="A74" s="233">
        <f t="shared" si="0"/>
        <v>3</v>
      </c>
      <c r="B74" s="234" t="s">
        <v>601</v>
      </c>
      <c r="C74" s="235">
        <f t="shared" si="2"/>
        <v>63</v>
      </c>
      <c r="D74" s="236" t="s">
        <v>602</v>
      </c>
      <c r="E74" s="237"/>
      <c r="F74" s="238">
        <f t="shared" si="1"/>
        <v>0</v>
      </c>
      <c r="G74" s="239"/>
      <c r="H74" s="239"/>
      <c r="I74" s="239"/>
      <c r="J74" s="231"/>
    </row>
    <row r="75" spans="1:10" ht="25.5">
      <c r="A75" s="233">
        <f t="shared" si="0"/>
        <v>3</v>
      </c>
      <c r="B75" s="234" t="s">
        <v>603</v>
      </c>
      <c r="C75" s="235">
        <f t="shared" si="2"/>
        <v>64</v>
      </c>
      <c r="D75" s="236" t="s">
        <v>604</v>
      </c>
      <c r="E75" s="237"/>
      <c r="F75" s="238">
        <f t="shared" si="1"/>
        <v>0</v>
      </c>
      <c r="G75" s="239"/>
      <c r="H75" s="239"/>
      <c r="I75" s="239"/>
      <c r="J75" s="231"/>
    </row>
    <row r="76" spans="1:10">
      <c r="A76" s="233">
        <f t="shared" si="0"/>
        <v>3</v>
      </c>
      <c r="B76" s="234" t="s">
        <v>605</v>
      </c>
      <c r="C76" s="235">
        <f t="shared" si="2"/>
        <v>65</v>
      </c>
      <c r="D76" s="236" t="s">
        <v>606</v>
      </c>
      <c r="E76" s="237"/>
      <c r="F76" s="238">
        <f t="shared" si="1"/>
        <v>0</v>
      </c>
      <c r="G76" s="239"/>
      <c r="H76" s="239"/>
      <c r="I76" s="239"/>
      <c r="J76" s="231"/>
    </row>
    <row r="77" spans="1:10">
      <c r="A77" s="233">
        <f t="shared" si="0"/>
        <v>3</v>
      </c>
      <c r="B77" s="240"/>
      <c r="C77" s="235">
        <f t="shared" si="2"/>
        <v>66</v>
      </c>
      <c r="D77" s="241" t="s">
        <v>607</v>
      </c>
      <c r="E77" s="237"/>
      <c r="F77" s="238">
        <f t="shared" si="1"/>
        <v>0</v>
      </c>
      <c r="G77" s="242">
        <f>'Transf-Obshtini'!U13</f>
        <v>0</v>
      </c>
      <c r="H77" s="242">
        <f>'Transf-Obshtini'!U14</f>
        <v>0</v>
      </c>
      <c r="I77" s="242">
        <f>'Transf-Obshtini'!U15</f>
        <v>0</v>
      </c>
      <c r="J77" s="231"/>
    </row>
    <row r="78" spans="1:10">
      <c r="A78" s="233">
        <f t="shared" si="0"/>
        <v>3</v>
      </c>
      <c r="B78" s="244"/>
      <c r="C78" s="235">
        <f t="shared" si="2"/>
        <v>67</v>
      </c>
      <c r="D78" s="245"/>
      <c r="E78" s="237"/>
      <c r="F78" s="238">
        <f t="shared" si="1"/>
        <v>0</v>
      </c>
      <c r="G78" s="239"/>
      <c r="H78" s="239"/>
      <c r="I78" s="239"/>
      <c r="J78" s="231"/>
    </row>
    <row r="79" spans="1:10">
      <c r="A79" s="233">
        <f t="shared" si="0"/>
        <v>3</v>
      </c>
      <c r="B79" s="244"/>
      <c r="C79" s="235">
        <f>C78+1</f>
        <v>68</v>
      </c>
      <c r="D79" s="245"/>
      <c r="E79" s="237"/>
      <c r="F79" s="238">
        <f t="shared" si="1"/>
        <v>0</v>
      </c>
      <c r="G79" s="239"/>
      <c r="H79" s="239"/>
      <c r="I79" s="239"/>
      <c r="J79" s="231"/>
    </row>
    <row r="80" spans="1:10">
      <c r="A80" s="233">
        <f t="shared" si="0"/>
        <v>3</v>
      </c>
      <c r="B80" s="244"/>
      <c r="C80" s="235">
        <f>C79+1</f>
        <v>69</v>
      </c>
      <c r="D80" s="245"/>
      <c r="E80" s="237"/>
      <c r="F80" s="238">
        <f t="shared" si="1"/>
        <v>0</v>
      </c>
      <c r="G80" s="239"/>
      <c r="H80" s="239"/>
      <c r="I80" s="239"/>
      <c r="J80" s="231"/>
    </row>
    <row r="81" spans="1:10">
      <c r="A81" s="233">
        <f t="shared" si="0"/>
        <v>3</v>
      </c>
      <c r="B81" s="244"/>
      <c r="C81" s="235">
        <f>C80+1</f>
        <v>70</v>
      </c>
      <c r="D81" s="245"/>
      <c r="E81" s="237"/>
      <c r="F81" s="238">
        <f t="shared" si="1"/>
        <v>0</v>
      </c>
      <c r="G81" s="239"/>
      <c r="H81" s="239"/>
      <c r="I81" s="239"/>
      <c r="J81" s="231"/>
    </row>
    <row r="82" spans="1:10">
      <c r="A82" s="233">
        <f t="shared" si="0"/>
        <v>3</v>
      </c>
      <c r="B82" s="244"/>
      <c r="C82" s="235">
        <f>C81+1</f>
        <v>71</v>
      </c>
      <c r="D82" s="245"/>
      <c r="E82" s="237"/>
      <c r="F82" s="238">
        <f t="shared" si="1"/>
        <v>0</v>
      </c>
      <c r="G82" s="239"/>
      <c r="H82" s="239"/>
      <c r="I82" s="239"/>
      <c r="J82" s="231"/>
    </row>
  </sheetData>
  <sheetProtection password="F284" sheet="1"/>
  <autoFilter ref="A1:A82"/>
  <printOptions horizontalCentered="1"/>
  <pageMargins left="0" right="0" top="0.59055118110236227" bottom="0.59055118110236227" header="0.11811023622047245" footer="0.11811023622047245"/>
  <pageSetup paperSize="9" scale="65" orientation="portrait" blackAndWhite="1" verticalDpi="300" r:id="rId1"/>
  <headerFooter alignWithMargins="0">
    <oddHeader>&amp;R&amp;D   &amp;T      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Drop Down 1">
              <controlPr defaultSize="0" print="0" autoFill="0" autoLine="0" autoPict="0">
                <anchor moveWithCells="1">
                  <from>
                    <xdr:col>3</xdr:col>
                    <xdr:colOff>104775</xdr:colOff>
                    <xdr:row>4</xdr:row>
                    <xdr:rowOff>428625</xdr:rowOff>
                  </from>
                  <to>
                    <xdr:col>3</xdr:col>
                    <xdr:colOff>1114425</xdr:colOff>
                    <xdr:row>4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6"/>
  <dimension ref="A1:M82"/>
  <sheetViews>
    <sheetView topLeftCell="B1" zoomScale="85" zoomScaleNormal="85" workbookViewId="0">
      <pane xSplit="4" ySplit="8" topLeftCell="F72" activePane="bottomRight" state="frozen"/>
      <selection activeCell="H21" sqref="H20:H21"/>
      <selection pane="topRight" activeCell="H21" sqref="H20:H21"/>
      <selection pane="bottomLeft" activeCell="H21" sqref="H20:H21"/>
      <selection pane="bottomRight" activeCell="J4" sqref="J4"/>
    </sheetView>
  </sheetViews>
  <sheetFormatPr defaultRowHeight="12.75"/>
  <cols>
    <col min="1" max="1" width="3.28515625" style="208" hidden="1" customWidth="1"/>
    <col min="2" max="2" width="7.7109375" style="208" customWidth="1"/>
    <col min="3" max="3" width="4.28515625" style="208" customWidth="1"/>
    <col min="4" max="4" width="51.85546875" style="208" customWidth="1"/>
    <col min="5" max="5" width="2.42578125" style="206" customWidth="1"/>
    <col min="6" max="6" width="20" style="207" customWidth="1"/>
    <col min="7" max="8" width="14.7109375" style="207" customWidth="1"/>
    <col min="9" max="9" width="1.42578125" style="206" customWidth="1"/>
    <col min="10" max="10" width="15" style="208" customWidth="1"/>
    <col min="11" max="13" width="9.140625" style="275"/>
    <col min="14" max="16384" width="9.140625" style="208"/>
  </cols>
  <sheetData>
    <row r="1" spans="1:13" ht="51" customHeight="1">
      <c r="A1" s="202">
        <v>1</v>
      </c>
      <c r="B1" s="203"/>
      <c r="C1" s="204"/>
      <c r="D1" s="205" t="s">
        <v>657</v>
      </c>
    </row>
    <row r="2" spans="1:13" ht="38.25">
      <c r="A2" s="202">
        <v>1</v>
      </c>
      <c r="B2" s="203"/>
      <c r="C2" s="204"/>
      <c r="D2" s="209" t="str">
        <f>MV!C3</f>
        <v>на МЕДИЦИНСКИ УНИВЕРСИТЕТ - СОФИЯ.</v>
      </c>
    </row>
    <row r="3" spans="1:13" s="202" customFormat="1" ht="12" customHeight="1" thickBot="1">
      <c r="A3" s="202">
        <v>1</v>
      </c>
      <c r="B3" s="210"/>
      <c r="C3" s="210"/>
      <c r="D3" s="210"/>
      <c r="E3" s="211"/>
      <c r="F3" s="212"/>
      <c r="G3" s="212"/>
      <c r="H3" s="212"/>
      <c r="I3" s="211"/>
      <c r="K3" s="275"/>
      <c r="L3" s="275"/>
      <c r="M3" s="275"/>
    </row>
    <row r="4" spans="1:13" ht="12" customHeight="1">
      <c r="A4" s="202">
        <v>1</v>
      </c>
      <c r="B4" s="213"/>
      <c r="C4" s="213"/>
      <c r="D4" s="213"/>
      <c r="E4" s="214"/>
      <c r="F4" s="246"/>
      <c r="G4" s="246"/>
      <c r="H4" s="246"/>
      <c r="I4" s="214"/>
    </row>
    <row r="5" spans="1:13" ht="76.5">
      <c r="A5" s="202">
        <v>1</v>
      </c>
      <c r="B5" s="216" t="s">
        <v>466</v>
      </c>
      <c r="C5" s="216" t="s">
        <v>467</v>
      </c>
      <c r="D5" s="217" t="s">
        <v>468</v>
      </c>
      <c r="E5" s="218"/>
      <c r="F5" s="220" t="s">
        <v>658</v>
      </c>
      <c r="G5" s="220" t="s">
        <v>470</v>
      </c>
      <c r="H5" s="220" t="s">
        <v>471</v>
      </c>
      <c r="I5" s="221"/>
    </row>
    <row r="6" spans="1:13">
      <c r="A6" s="202">
        <v>1</v>
      </c>
      <c r="B6" s="204"/>
      <c r="C6" s="204"/>
      <c r="D6" s="222"/>
      <c r="E6" s="223"/>
      <c r="F6" s="247" t="s">
        <v>608</v>
      </c>
      <c r="G6" s="247" t="s">
        <v>609</v>
      </c>
      <c r="H6" s="224" t="s">
        <v>610</v>
      </c>
      <c r="I6" s="223"/>
    </row>
    <row r="7" spans="1:13" ht="12" customHeight="1" thickBot="1">
      <c r="A7" s="202">
        <v>1</v>
      </c>
      <c r="B7" s="204"/>
      <c r="C7" s="204"/>
      <c r="D7" s="225" t="s">
        <v>477</v>
      </c>
      <c r="E7" s="223"/>
      <c r="F7" s="226"/>
      <c r="G7" s="226"/>
      <c r="H7" s="226"/>
      <c r="I7" s="223"/>
    </row>
    <row r="8" spans="1:13" ht="13.5" thickBot="1">
      <c r="A8" s="202">
        <v>1</v>
      </c>
      <c r="B8" s="227"/>
      <c r="C8" s="227"/>
      <c r="D8" s="228"/>
      <c r="E8" s="229"/>
      <c r="F8" s="230">
        <v>1</v>
      </c>
      <c r="G8" s="230">
        <v>2</v>
      </c>
      <c r="H8" s="230">
        <v>3</v>
      </c>
      <c r="I8" s="229"/>
    </row>
    <row r="9" spans="1:13" s="206" customFormat="1">
      <c r="A9" s="275">
        <v>1</v>
      </c>
      <c r="B9" s="277"/>
      <c r="C9" s="278"/>
      <c r="D9" s="279" t="s">
        <v>478</v>
      </c>
      <c r="E9" s="280">
        <f>ROUND(ABS(MAX(F9:H9)),0)+ROUND(ABS(MIN(F9:H9)),0)</f>
        <v>0</v>
      </c>
      <c r="F9" s="280">
        <f>F10-F11</f>
        <v>0</v>
      </c>
      <c r="G9" s="280">
        <f>G10-G11</f>
        <v>0</v>
      </c>
      <c r="H9" s="280">
        <f>H10-H11</f>
        <v>0</v>
      </c>
      <c r="I9" s="231"/>
      <c r="K9" s="275"/>
      <c r="L9" s="275"/>
      <c r="M9" s="275"/>
    </row>
    <row r="10" spans="1:13" s="206" customFormat="1" ht="25.5">
      <c r="A10" s="275">
        <v>1</v>
      </c>
      <c r="B10" s="277"/>
      <c r="C10" s="278"/>
      <c r="D10" s="279" t="s">
        <v>479</v>
      </c>
      <c r="E10" s="281"/>
      <c r="F10" s="281">
        <f>MV!V182</f>
        <v>0</v>
      </c>
      <c r="G10" s="281">
        <f>MV!V183</f>
        <v>0</v>
      </c>
      <c r="H10" s="281">
        <f>MV!V184</f>
        <v>0</v>
      </c>
      <c r="I10" s="231"/>
      <c r="K10" s="276"/>
      <c r="L10" s="276"/>
      <c r="M10" s="276"/>
    </row>
    <row r="11" spans="1:13" s="232" customFormat="1" ht="22.5" customHeight="1">
      <c r="A11" s="275">
        <v>1</v>
      </c>
      <c r="B11" s="277"/>
      <c r="C11" s="278"/>
      <c r="D11" s="279" t="s">
        <v>480</v>
      </c>
      <c r="E11" s="281"/>
      <c r="F11" s="281">
        <f>SUM(F12:F82)</f>
        <v>0</v>
      </c>
      <c r="G11" s="281">
        <f>SUM(G12:G82)</f>
        <v>0</v>
      </c>
      <c r="H11" s="281">
        <f>SUM(H12:H82)</f>
        <v>0</v>
      </c>
      <c r="I11" s="231"/>
      <c r="K11" s="274"/>
      <c r="L11" s="274"/>
      <c r="M11" s="274"/>
    </row>
    <row r="12" spans="1:13">
      <c r="A12" s="233">
        <f t="shared" ref="A12:A82" si="0">IF(AND(MAX(E12:I12)=0,MIN(E12:I12)=0),3,2)</f>
        <v>3</v>
      </c>
      <c r="B12" s="234" t="s">
        <v>481</v>
      </c>
      <c r="C12" s="235">
        <v>1</v>
      </c>
      <c r="D12" s="236" t="s">
        <v>482</v>
      </c>
      <c r="E12" s="237"/>
      <c r="F12" s="238">
        <f t="shared" ref="F12:F81" si="1">SUBTOTAL(9,G12:H12)</f>
        <v>0</v>
      </c>
      <c r="G12" s="239"/>
      <c r="H12" s="239"/>
      <c r="I12" s="231"/>
    </row>
    <row r="13" spans="1:13">
      <c r="A13" s="233">
        <f t="shared" si="0"/>
        <v>3</v>
      </c>
      <c r="B13" s="234" t="s">
        <v>483</v>
      </c>
      <c r="C13" s="235">
        <f>C12+1</f>
        <v>2</v>
      </c>
      <c r="D13" s="236" t="s">
        <v>484</v>
      </c>
      <c r="E13" s="237"/>
      <c r="F13" s="238">
        <f t="shared" si="1"/>
        <v>0</v>
      </c>
      <c r="G13" s="239"/>
      <c r="H13" s="239"/>
      <c r="I13" s="231"/>
    </row>
    <row r="14" spans="1:13">
      <c r="A14" s="233">
        <f t="shared" si="0"/>
        <v>3</v>
      </c>
      <c r="B14" s="234" t="s">
        <v>485</v>
      </c>
      <c r="C14" s="235">
        <f t="shared" ref="C14:C78" si="2">C13+1</f>
        <v>3</v>
      </c>
      <c r="D14" s="236" t="s">
        <v>486</v>
      </c>
      <c r="E14" s="237"/>
      <c r="F14" s="238">
        <f t="shared" si="1"/>
        <v>0</v>
      </c>
      <c r="G14" s="239"/>
      <c r="H14" s="239"/>
      <c r="I14" s="231"/>
    </row>
    <row r="15" spans="1:13">
      <c r="A15" s="233">
        <f t="shared" si="0"/>
        <v>3</v>
      </c>
      <c r="B15" s="234" t="s">
        <v>487</v>
      </c>
      <c r="C15" s="235">
        <f t="shared" si="2"/>
        <v>4</v>
      </c>
      <c r="D15" s="236" t="s">
        <v>488</v>
      </c>
      <c r="E15" s="237"/>
      <c r="F15" s="238">
        <f t="shared" si="1"/>
        <v>0</v>
      </c>
      <c r="G15" s="239"/>
      <c r="H15" s="239"/>
      <c r="I15" s="231"/>
    </row>
    <row r="16" spans="1:13">
      <c r="A16" s="233">
        <f t="shared" si="0"/>
        <v>3</v>
      </c>
      <c r="B16" s="234" t="s">
        <v>489</v>
      </c>
      <c r="C16" s="235">
        <f t="shared" si="2"/>
        <v>5</v>
      </c>
      <c r="D16" s="236" t="s">
        <v>490</v>
      </c>
      <c r="E16" s="237"/>
      <c r="F16" s="238">
        <f t="shared" si="1"/>
        <v>0</v>
      </c>
      <c r="G16" s="239"/>
      <c r="H16" s="239"/>
      <c r="I16" s="231"/>
    </row>
    <row r="17" spans="1:13" s="206" customFormat="1">
      <c r="A17" s="233">
        <f t="shared" si="0"/>
        <v>3</v>
      </c>
      <c r="B17" s="234" t="s">
        <v>491</v>
      </c>
      <c r="C17" s="235">
        <f t="shared" si="2"/>
        <v>6</v>
      </c>
      <c r="D17" s="236" t="s">
        <v>492</v>
      </c>
      <c r="E17" s="237"/>
      <c r="F17" s="238">
        <f t="shared" si="1"/>
        <v>0</v>
      </c>
      <c r="G17" s="239"/>
      <c r="H17" s="239"/>
      <c r="I17" s="231"/>
      <c r="K17" s="275"/>
      <c r="L17" s="275"/>
      <c r="M17" s="275"/>
    </row>
    <row r="18" spans="1:13">
      <c r="A18" s="233">
        <f t="shared" si="0"/>
        <v>3</v>
      </c>
      <c r="B18" s="234" t="s">
        <v>493</v>
      </c>
      <c r="C18" s="235">
        <f t="shared" si="2"/>
        <v>7</v>
      </c>
      <c r="D18" s="236" t="s">
        <v>494</v>
      </c>
      <c r="E18" s="237"/>
      <c r="F18" s="238">
        <f t="shared" si="1"/>
        <v>0</v>
      </c>
      <c r="G18" s="239"/>
      <c r="H18" s="239"/>
      <c r="I18" s="231"/>
    </row>
    <row r="19" spans="1:13">
      <c r="A19" s="233">
        <f>IF(AND(MAX(E19:I19)=0,MIN(E19:I19)=0),3,2)</f>
        <v>3</v>
      </c>
      <c r="B19" s="234" t="s">
        <v>495</v>
      </c>
      <c r="C19" s="235">
        <f t="shared" si="2"/>
        <v>8</v>
      </c>
      <c r="D19" s="236" t="s">
        <v>496</v>
      </c>
      <c r="E19" s="237"/>
      <c r="F19" s="238">
        <f>SUBTOTAL(9,G19:H19)</f>
        <v>0</v>
      </c>
      <c r="G19" s="239"/>
      <c r="H19" s="239"/>
      <c r="I19" s="231"/>
    </row>
    <row r="20" spans="1:13">
      <c r="A20" s="233">
        <f t="shared" si="0"/>
        <v>3</v>
      </c>
      <c r="B20" s="234" t="s">
        <v>497</v>
      </c>
      <c r="C20" s="235">
        <f t="shared" si="2"/>
        <v>9</v>
      </c>
      <c r="D20" s="236" t="s">
        <v>498</v>
      </c>
      <c r="E20" s="237"/>
      <c r="F20" s="238">
        <f t="shared" si="1"/>
        <v>0</v>
      </c>
      <c r="G20" s="239"/>
      <c r="H20" s="239"/>
      <c r="I20" s="231"/>
    </row>
    <row r="21" spans="1:13">
      <c r="A21" s="233">
        <f t="shared" si="0"/>
        <v>3</v>
      </c>
      <c r="B21" s="234" t="s">
        <v>499</v>
      </c>
      <c r="C21" s="235">
        <f t="shared" si="2"/>
        <v>10</v>
      </c>
      <c r="D21" s="236" t="s">
        <v>500</v>
      </c>
      <c r="E21" s="237"/>
      <c r="F21" s="238">
        <f t="shared" si="1"/>
        <v>0</v>
      </c>
      <c r="G21" s="239"/>
      <c r="H21" s="239"/>
      <c r="I21" s="231"/>
    </row>
    <row r="22" spans="1:13">
      <c r="A22" s="233">
        <f t="shared" si="0"/>
        <v>3</v>
      </c>
      <c r="B22" s="234" t="s">
        <v>501</v>
      </c>
      <c r="C22" s="235">
        <f t="shared" si="2"/>
        <v>11</v>
      </c>
      <c r="D22" s="236" t="s">
        <v>502</v>
      </c>
      <c r="E22" s="237"/>
      <c r="F22" s="238">
        <f t="shared" si="1"/>
        <v>0</v>
      </c>
      <c r="G22" s="239"/>
      <c r="H22" s="239"/>
      <c r="I22" s="231"/>
    </row>
    <row r="23" spans="1:13">
      <c r="A23" s="233">
        <f t="shared" si="0"/>
        <v>3</v>
      </c>
      <c r="B23" s="234" t="s">
        <v>503</v>
      </c>
      <c r="C23" s="235">
        <f t="shared" si="2"/>
        <v>12</v>
      </c>
      <c r="D23" s="236" t="s">
        <v>504</v>
      </c>
      <c r="E23" s="237"/>
      <c r="F23" s="238">
        <f t="shared" si="1"/>
        <v>0</v>
      </c>
      <c r="G23" s="239"/>
      <c r="H23" s="239"/>
      <c r="I23" s="231"/>
    </row>
    <row r="24" spans="1:13">
      <c r="A24" s="233">
        <f t="shared" si="0"/>
        <v>3</v>
      </c>
      <c r="B24" s="234" t="s">
        <v>505</v>
      </c>
      <c r="C24" s="235">
        <f t="shared" si="2"/>
        <v>13</v>
      </c>
      <c r="D24" s="236" t="s">
        <v>506</v>
      </c>
      <c r="E24" s="237"/>
      <c r="F24" s="238">
        <f t="shared" si="1"/>
        <v>0</v>
      </c>
      <c r="G24" s="239"/>
      <c r="H24" s="239"/>
      <c r="I24" s="231"/>
    </row>
    <row r="25" spans="1:13">
      <c r="A25" s="233">
        <f>IF(AND(MAX(E25:I25)=0,MIN(E25:I25)=0),3,2)</f>
        <v>3</v>
      </c>
      <c r="B25" s="234" t="s">
        <v>507</v>
      </c>
      <c r="C25" s="235">
        <f t="shared" si="2"/>
        <v>14</v>
      </c>
      <c r="D25" s="236" t="s">
        <v>508</v>
      </c>
      <c r="E25" s="237"/>
      <c r="F25" s="238">
        <f>SUBTOTAL(9,G25:H25)</f>
        <v>0</v>
      </c>
      <c r="G25" s="239"/>
      <c r="H25" s="239"/>
      <c r="I25" s="231"/>
    </row>
    <row r="26" spans="1:13">
      <c r="A26" s="233">
        <f>IF(AND(MAX(E26:I26)=0,MIN(E26:I26)=0),3,2)</f>
        <v>3</v>
      </c>
      <c r="B26" s="234" t="s">
        <v>509</v>
      </c>
      <c r="C26" s="235">
        <f t="shared" si="2"/>
        <v>15</v>
      </c>
      <c r="D26" s="236" t="s">
        <v>510</v>
      </c>
      <c r="E26" s="237"/>
      <c r="F26" s="238">
        <f>SUBTOTAL(9,G26:H26)</f>
        <v>0</v>
      </c>
      <c r="G26" s="239"/>
      <c r="H26" s="239"/>
      <c r="I26" s="231"/>
    </row>
    <row r="27" spans="1:13">
      <c r="A27" s="233">
        <f t="shared" si="0"/>
        <v>3</v>
      </c>
      <c r="B27" s="234" t="s">
        <v>511</v>
      </c>
      <c r="C27" s="235">
        <f t="shared" si="2"/>
        <v>16</v>
      </c>
      <c r="D27" s="236" t="s">
        <v>512</v>
      </c>
      <c r="E27" s="237"/>
      <c r="F27" s="238">
        <f t="shared" si="1"/>
        <v>0</v>
      </c>
      <c r="G27" s="239"/>
      <c r="H27" s="239"/>
      <c r="I27" s="231"/>
    </row>
    <row r="28" spans="1:13">
      <c r="A28" s="233">
        <f t="shared" si="0"/>
        <v>3</v>
      </c>
      <c r="B28" s="234" t="s">
        <v>513</v>
      </c>
      <c r="C28" s="235">
        <f t="shared" si="2"/>
        <v>17</v>
      </c>
      <c r="D28" s="236" t="s">
        <v>514</v>
      </c>
      <c r="E28" s="237"/>
      <c r="F28" s="238">
        <f t="shared" si="1"/>
        <v>0</v>
      </c>
      <c r="G28" s="239"/>
      <c r="H28" s="239"/>
      <c r="I28" s="231"/>
    </row>
    <row r="29" spans="1:13">
      <c r="A29" s="233">
        <f t="shared" si="0"/>
        <v>3</v>
      </c>
      <c r="B29" s="234" t="s">
        <v>515</v>
      </c>
      <c r="C29" s="235">
        <f t="shared" si="2"/>
        <v>18</v>
      </c>
      <c r="D29" s="236" t="s">
        <v>516</v>
      </c>
      <c r="E29" s="237"/>
      <c r="F29" s="238">
        <f t="shared" si="1"/>
        <v>0</v>
      </c>
      <c r="G29" s="239"/>
      <c r="H29" s="239"/>
      <c r="I29" s="231"/>
    </row>
    <row r="30" spans="1:13">
      <c r="A30" s="233">
        <f t="shared" si="0"/>
        <v>3</v>
      </c>
      <c r="B30" s="234" t="s">
        <v>517</v>
      </c>
      <c r="C30" s="235">
        <f t="shared" si="2"/>
        <v>19</v>
      </c>
      <c r="D30" s="236" t="s">
        <v>518</v>
      </c>
      <c r="E30" s="237"/>
      <c r="F30" s="238">
        <f t="shared" si="1"/>
        <v>0</v>
      </c>
      <c r="G30" s="239"/>
      <c r="H30" s="239"/>
      <c r="I30" s="231"/>
    </row>
    <row r="31" spans="1:13" ht="25.5">
      <c r="A31" s="233">
        <f t="shared" si="0"/>
        <v>3</v>
      </c>
      <c r="B31" s="234" t="s">
        <v>519</v>
      </c>
      <c r="C31" s="235">
        <f t="shared" si="2"/>
        <v>20</v>
      </c>
      <c r="D31" s="236" t="s">
        <v>520</v>
      </c>
      <c r="E31" s="237"/>
      <c r="F31" s="238">
        <f t="shared" si="1"/>
        <v>0</v>
      </c>
      <c r="G31" s="239"/>
      <c r="H31" s="239"/>
      <c r="I31" s="231"/>
    </row>
    <row r="32" spans="1:13">
      <c r="A32" s="233">
        <f t="shared" si="0"/>
        <v>3</v>
      </c>
      <c r="B32" s="234" t="s">
        <v>521</v>
      </c>
      <c r="C32" s="235">
        <f t="shared" si="2"/>
        <v>21</v>
      </c>
      <c r="D32" s="236" t="s">
        <v>522</v>
      </c>
      <c r="E32" s="237"/>
      <c r="F32" s="238">
        <f t="shared" si="1"/>
        <v>0</v>
      </c>
      <c r="G32" s="239"/>
      <c r="H32" s="239"/>
      <c r="I32" s="231"/>
    </row>
    <row r="33" spans="1:9">
      <c r="A33" s="233">
        <f t="shared" si="0"/>
        <v>3</v>
      </c>
      <c r="B33" s="234" t="s">
        <v>523</v>
      </c>
      <c r="C33" s="235">
        <f t="shared" si="2"/>
        <v>22</v>
      </c>
      <c r="D33" s="236" t="s">
        <v>524</v>
      </c>
      <c r="E33" s="237"/>
      <c r="F33" s="238">
        <f t="shared" si="1"/>
        <v>0</v>
      </c>
      <c r="G33" s="239"/>
      <c r="H33" s="239"/>
      <c r="I33" s="231"/>
    </row>
    <row r="34" spans="1:9" ht="25.5">
      <c r="A34" s="233">
        <f t="shared" si="0"/>
        <v>3</v>
      </c>
      <c r="B34" s="234" t="s">
        <v>525</v>
      </c>
      <c r="C34" s="235">
        <f t="shared" si="2"/>
        <v>23</v>
      </c>
      <c r="D34" s="236" t="s">
        <v>526</v>
      </c>
      <c r="E34" s="237"/>
      <c r="F34" s="238">
        <f t="shared" si="1"/>
        <v>0</v>
      </c>
      <c r="G34" s="239"/>
      <c r="H34" s="239"/>
      <c r="I34" s="231"/>
    </row>
    <row r="35" spans="1:9" ht="25.5">
      <c r="A35" s="233">
        <f t="shared" si="0"/>
        <v>3</v>
      </c>
      <c r="B35" s="234" t="s">
        <v>527</v>
      </c>
      <c r="C35" s="235">
        <f t="shared" si="2"/>
        <v>24</v>
      </c>
      <c r="D35" s="236" t="s">
        <v>528</v>
      </c>
      <c r="E35" s="237"/>
      <c r="F35" s="238">
        <f t="shared" si="1"/>
        <v>0</v>
      </c>
      <c r="G35" s="239"/>
      <c r="H35" s="239"/>
      <c r="I35" s="231"/>
    </row>
    <row r="36" spans="1:9">
      <c r="A36" s="233">
        <f t="shared" si="0"/>
        <v>3</v>
      </c>
      <c r="B36" s="234" t="s">
        <v>529</v>
      </c>
      <c r="C36" s="235">
        <f t="shared" si="2"/>
        <v>25</v>
      </c>
      <c r="D36" s="236" t="s">
        <v>635</v>
      </c>
      <c r="E36" s="237"/>
      <c r="F36" s="238">
        <f t="shared" si="1"/>
        <v>0</v>
      </c>
      <c r="G36" s="239"/>
      <c r="H36" s="239"/>
      <c r="I36" s="231"/>
    </row>
    <row r="37" spans="1:9" ht="25.5">
      <c r="A37" s="233">
        <f>IF(AND(MAX(E37:I37)=0,MIN(E37:I37)=0),3,2)</f>
        <v>3</v>
      </c>
      <c r="B37" s="234" t="s">
        <v>530</v>
      </c>
      <c r="C37" s="235">
        <f t="shared" si="2"/>
        <v>26</v>
      </c>
      <c r="D37" s="236" t="s">
        <v>531</v>
      </c>
      <c r="E37" s="237"/>
      <c r="F37" s="238">
        <f>SUBTOTAL(9,G37:H37)</f>
        <v>0</v>
      </c>
      <c r="G37" s="239"/>
      <c r="H37" s="239"/>
      <c r="I37" s="231"/>
    </row>
    <row r="38" spans="1:9">
      <c r="A38" s="233">
        <f>IF(AND(MAX(E38:I38)=0,MIN(E38:I38)=0),3,2)</f>
        <v>3</v>
      </c>
      <c r="B38" s="234" t="s">
        <v>532</v>
      </c>
      <c r="C38" s="235">
        <f t="shared" si="2"/>
        <v>27</v>
      </c>
      <c r="D38" s="236" t="s">
        <v>533</v>
      </c>
      <c r="E38" s="237"/>
      <c r="F38" s="238">
        <f>SUBTOTAL(9,G38:H38)</f>
        <v>0</v>
      </c>
      <c r="G38" s="239"/>
      <c r="H38" s="239"/>
      <c r="I38" s="231"/>
    </row>
    <row r="39" spans="1:9">
      <c r="A39" s="233">
        <f t="shared" si="0"/>
        <v>3</v>
      </c>
      <c r="B39" s="234" t="s">
        <v>534</v>
      </c>
      <c r="C39" s="235">
        <f t="shared" si="2"/>
        <v>28</v>
      </c>
      <c r="D39" s="236" t="s">
        <v>535</v>
      </c>
      <c r="E39" s="237"/>
      <c r="F39" s="238">
        <f t="shared" si="1"/>
        <v>0</v>
      </c>
      <c r="G39" s="239"/>
      <c r="H39" s="239"/>
      <c r="I39" s="231"/>
    </row>
    <row r="40" spans="1:9">
      <c r="A40" s="233">
        <f t="shared" si="0"/>
        <v>3</v>
      </c>
      <c r="B40" s="234" t="s">
        <v>536</v>
      </c>
      <c r="C40" s="235">
        <f t="shared" si="2"/>
        <v>29</v>
      </c>
      <c r="D40" s="236" t="s">
        <v>537</v>
      </c>
      <c r="E40" s="237"/>
      <c r="F40" s="238">
        <f t="shared" si="1"/>
        <v>0</v>
      </c>
      <c r="G40" s="239"/>
      <c r="H40" s="239"/>
      <c r="I40" s="231"/>
    </row>
    <row r="41" spans="1:9">
      <c r="A41" s="233">
        <f t="shared" si="0"/>
        <v>3</v>
      </c>
      <c r="B41" s="234" t="s">
        <v>538</v>
      </c>
      <c r="C41" s="235">
        <f t="shared" si="2"/>
        <v>30</v>
      </c>
      <c r="D41" s="236" t="s">
        <v>539</v>
      </c>
      <c r="E41" s="237"/>
      <c r="F41" s="238">
        <f t="shared" si="1"/>
        <v>0</v>
      </c>
      <c r="G41" s="239"/>
      <c r="H41" s="239"/>
      <c r="I41" s="231"/>
    </row>
    <row r="42" spans="1:9">
      <c r="A42" s="233">
        <f t="shared" si="0"/>
        <v>3</v>
      </c>
      <c r="B42" s="234" t="s">
        <v>540</v>
      </c>
      <c r="C42" s="235">
        <f t="shared" si="2"/>
        <v>31</v>
      </c>
      <c r="D42" s="236" t="s">
        <v>541</v>
      </c>
      <c r="E42" s="237"/>
      <c r="F42" s="238">
        <f t="shared" si="1"/>
        <v>0</v>
      </c>
      <c r="G42" s="239"/>
      <c r="H42" s="239"/>
      <c r="I42" s="231"/>
    </row>
    <row r="43" spans="1:9">
      <c r="A43" s="233">
        <f t="shared" si="0"/>
        <v>3</v>
      </c>
      <c r="B43" s="234" t="s">
        <v>542</v>
      </c>
      <c r="C43" s="235">
        <f t="shared" si="2"/>
        <v>32</v>
      </c>
      <c r="D43" s="236" t="s">
        <v>543</v>
      </c>
      <c r="E43" s="237"/>
      <c r="F43" s="238">
        <f t="shared" si="1"/>
        <v>0</v>
      </c>
      <c r="G43" s="239"/>
      <c r="H43" s="239"/>
      <c r="I43" s="231"/>
    </row>
    <row r="44" spans="1:9">
      <c r="A44" s="233">
        <f t="shared" si="0"/>
        <v>3</v>
      </c>
      <c r="B44" s="234" t="s">
        <v>544</v>
      </c>
      <c r="C44" s="235">
        <f t="shared" si="2"/>
        <v>33</v>
      </c>
      <c r="D44" s="236" t="s">
        <v>545</v>
      </c>
      <c r="E44" s="237"/>
      <c r="F44" s="238">
        <f t="shared" si="1"/>
        <v>0</v>
      </c>
      <c r="G44" s="239"/>
      <c r="H44" s="239"/>
      <c r="I44" s="231"/>
    </row>
    <row r="45" spans="1:9" ht="51">
      <c r="A45" s="233">
        <f t="shared" si="0"/>
        <v>3</v>
      </c>
      <c r="B45" s="234" t="s">
        <v>546</v>
      </c>
      <c r="C45" s="235">
        <f t="shared" si="2"/>
        <v>34</v>
      </c>
      <c r="D45" s="236" t="s">
        <v>547</v>
      </c>
      <c r="E45" s="237"/>
      <c r="F45" s="238">
        <f t="shared" si="1"/>
        <v>0</v>
      </c>
      <c r="G45" s="239"/>
      <c r="H45" s="239"/>
      <c r="I45" s="231"/>
    </row>
    <row r="46" spans="1:9">
      <c r="A46" s="233">
        <f t="shared" si="0"/>
        <v>3</v>
      </c>
      <c r="B46" s="234" t="s">
        <v>548</v>
      </c>
      <c r="C46" s="235">
        <f t="shared" si="2"/>
        <v>35</v>
      </c>
      <c r="D46" s="236" t="s">
        <v>549</v>
      </c>
      <c r="E46" s="237"/>
      <c r="F46" s="238">
        <f t="shared" si="1"/>
        <v>0</v>
      </c>
      <c r="G46" s="239"/>
      <c r="H46" s="239"/>
      <c r="I46" s="231"/>
    </row>
    <row r="47" spans="1:9">
      <c r="A47" s="233">
        <f t="shared" si="0"/>
        <v>3</v>
      </c>
      <c r="B47" s="234" t="s">
        <v>550</v>
      </c>
      <c r="C47" s="235">
        <f t="shared" si="2"/>
        <v>36</v>
      </c>
      <c r="D47" s="236" t="s">
        <v>551</v>
      </c>
      <c r="E47" s="237"/>
      <c r="F47" s="238">
        <f t="shared" si="1"/>
        <v>0</v>
      </c>
      <c r="G47" s="239"/>
      <c r="H47" s="239"/>
      <c r="I47" s="231"/>
    </row>
    <row r="48" spans="1:9" ht="25.5">
      <c r="A48" s="233">
        <f t="shared" si="0"/>
        <v>3</v>
      </c>
      <c r="B48" s="234" t="s">
        <v>552</v>
      </c>
      <c r="C48" s="235">
        <f t="shared" si="2"/>
        <v>37</v>
      </c>
      <c r="D48" s="236" t="s">
        <v>661</v>
      </c>
      <c r="E48" s="237"/>
      <c r="F48" s="238">
        <f t="shared" si="1"/>
        <v>0</v>
      </c>
      <c r="G48" s="239"/>
      <c r="H48" s="239"/>
      <c r="I48" s="231"/>
    </row>
    <row r="49" spans="1:9">
      <c r="A49" s="233"/>
      <c r="B49" s="234" t="s">
        <v>660</v>
      </c>
      <c r="C49" s="235">
        <f t="shared" si="2"/>
        <v>38</v>
      </c>
      <c r="D49" s="236" t="s">
        <v>659</v>
      </c>
      <c r="E49" s="237"/>
      <c r="F49" s="238">
        <f t="shared" si="1"/>
        <v>0</v>
      </c>
      <c r="G49" s="239"/>
      <c r="H49" s="239"/>
      <c r="I49" s="231"/>
    </row>
    <row r="50" spans="1:9">
      <c r="A50" s="233">
        <f t="shared" si="0"/>
        <v>3</v>
      </c>
      <c r="B50" s="234" t="s">
        <v>553</v>
      </c>
      <c r="C50" s="235">
        <f t="shared" si="2"/>
        <v>39</v>
      </c>
      <c r="D50" s="236" t="s">
        <v>554</v>
      </c>
      <c r="E50" s="237"/>
      <c r="F50" s="238">
        <f t="shared" si="1"/>
        <v>0</v>
      </c>
      <c r="G50" s="239"/>
      <c r="H50" s="239"/>
      <c r="I50" s="231"/>
    </row>
    <row r="51" spans="1:9">
      <c r="A51" s="233">
        <f t="shared" si="0"/>
        <v>3</v>
      </c>
      <c r="B51" s="234" t="s">
        <v>555</v>
      </c>
      <c r="C51" s="235">
        <f t="shared" si="2"/>
        <v>40</v>
      </c>
      <c r="D51" s="236" t="s">
        <v>556</v>
      </c>
      <c r="E51" s="237"/>
      <c r="F51" s="238">
        <f t="shared" si="1"/>
        <v>0</v>
      </c>
      <c r="G51" s="239"/>
      <c r="H51" s="239"/>
      <c r="I51" s="231"/>
    </row>
    <row r="52" spans="1:9">
      <c r="A52" s="233">
        <f t="shared" si="0"/>
        <v>3</v>
      </c>
      <c r="B52" s="234" t="s">
        <v>557</v>
      </c>
      <c r="C52" s="235">
        <f t="shared" si="2"/>
        <v>41</v>
      </c>
      <c r="D52" s="236" t="s">
        <v>558</v>
      </c>
      <c r="E52" s="237"/>
      <c r="F52" s="238">
        <f t="shared" si="1"/>
        <v>0</v>
      </c>
      <c r="G52" s="239"/>
      <c r="H52" s="239"/>
      <c r="I52" s="231"/>
    </row>
    <row r="53" spans="1:9">
      <c r="A53" s="233">
        <f>IF(AND(MAX(E53:I53)=0,MIN(E53:I53)=0),3,2)</f>
        <v>3</v>
      </c>
      <c r="B53" s="234" t="s">
        <v>559</v>
      </c>
      <c r="C53" s="235">
        <f t="shared" si="2"/>
        <v>42</v>
      </c>
      <c r="D53" s="236" t="s">
        <v>560</v>
      </c>
      <c r="E53" s="237"/>
      <c r="F53" s="238">
        <f>SUBTOTAL(9,G53:H53)</f>
        <v>0</v>
      </c>
      <c r="G53" s="239"/>
      <c r="H53" s="239"/>
      <c r="I53" s="231"/>
    </row>
    <row r="54" spans="1:9">
      <c r="A54" s="233">
        <f>IF(AND(MAX(E54:I54)=0,MIN(E54:I54)=0),3,2)</f>
        <v>3</v>
      </c>
      <c r="B54" s="234" t="s">
        <v>561</v>
      </c>
      <c r="C54" s="235">
        <f t="shared" si="2"/>
        <v>43</v>
      </c>
      <c r="D54" s="236" t="s">
        <v>562</v>
      </c>
      <c r="E54" s="237"/>
      <c r="F54" s="238">
        <f>SUBTOTAL(9,G54:H54)</f>
        <v>0</v>
      </c>
      <c r="G54" s="239"/>
      <c r="H54" s="239"/>
      <c r="I54" s="231"/>
    </row>
    <row r="55" spans="1:9">
      <c r="A55" s="233">
        <f>IF(AND(MAX(E55:I55)=0,MIN(E55:I55)=0),3,2)</f>
        <v>3</v>
      </c>
      <c r="B55" s="234" t="s">
        <v>563</v>
      </c>
      <c r="C55" s="235">
        <f t="shared" si="2"/>
        <v>44</v>
      </c>
      <c r="D55" s="236" t="s">
        <v>564</v>
      </c>
      <c r="E55" s="237"/>
      <c r="F55" s="238">
        <f>SUBTOTAL(9,G55:H55)</f>
        <v>0</v>
      </c>
      <c r="G55" s="239"/>
      <c r="H55" s="239"/>
      <c r="I55" s="231"/>
    </row>
    <row r="56" spans="1:9">
      <c r="A56" s="233">
        <f>IF(AND(MAX(E56:I56)=0,MIN(E56:I56)=0),3,2)</f>
        <v>3</v>
      </c>
      <c r="B56" s="234" t="s">
        <v>565</v>
      </c>
      <c r="C56" s="235">
        <f t="shared" si="2"/>
        <v>45</v>
      </c>
      <c r="D56" s="236" t="s">
        <v>566</v>
      </c>
      <c r="E56" s="237"/>
      <c r="F56" s="238">
        <f>SUBTOTAL(9,G56:H56)</f>
        <v>0</v>
      </c>
      <c r="G56" s="239"/>
      <c r="H56" s="239"/>
      <c r="I56" s="231"/>
    </row>
    <row r="57" spans="1:9">
      <c r="A57" s="233">
        <f t="shared" si="0"/>
        <v>3</v>
      </c>
      <c r="B57" s="234" t="s">
        <v>567</v>
      </c>
      <c r="C57" s="235">
        <f t="shared" si="2"/>
        <v>46</v>
      </c>
      <c r="D57" s="236" t="s">
        <v>568</v>
      </c>
      <c r="E57" s="237"/>
      <c r="F57" s="238">
        <f t="shared" si="1"/>
        <v>0</v>
      </c>
      <c r="G57" s="239"/>
      <c r="H57" s="239"/>
      <c r="I57" s="231"/>
    </row>
    <row r="58" spans="1:9">
      <c r="A58" s="233">
        <f t="shared" si="0"/>
        <v>3</v>
      </c>
      <c r="B58" s="234" t="s">
        <v>569</v>
      </c>
      <c r="C58" s="235">
        <f t="shared" si="2"/>
        <v>47</v>
      </c>
      <c r="D58" s="236" t="s">
        <v>570</v>
      </c>
      <c r="E58" s="237"/>
      <c r="F58" s="238">
        <f t="shared" si="1"/>
        <v>0</v>
      </c>
      <c r="G58" s="239"/>
      <c r="H58" s="239"/>
      <c r="I58" s="231"/>
    </row>
    <row r="59" spans="1:9">
      <c r="A59" s="233">
        <f t="shared" si="0"/>
        <v>3</v>
      </c>
      <c r="B59" s="234" t="s">
        <v>571</v>
      </c>
      <c r="C59" s="235">
        <f t="shared" si="2"/>
        <v>48</v>
      </c>
      <c r="D59" s="236" t="s">
        <v>572</v>
      </c>
      <c r="E59" s="237"/>
      <c r="F59" s="238">
        <f t="shared" si="1"/>
        <v>0</v>
      </c>
      <c r="G59" s="239"/>
      <c r="H59" s="239"/>
      <c r="I59" s="231"/>
    </row>
    <row r="60" spans="1:9">
      <c r="A60" s="233">
        <f t="shared" si="0"/>
        <v>3</v>
      </c>
      <c r="B60" s="234" t="s">
        <v>573</v>
      </c>
      <c r="C60" s="235">
        <f t="shared" si="2"/>
        <v>49</v>
      </c>
      <c r="D60" s="236" t="s">
        <v>574</v>
      </c>
      <c r="E60" s="237"/>
      <c r="F60" s="238">
        <f t="shared" si="1"/>
        <v>0</v>
      </c>
      <c r="G60" s="239"/>
      <c r="H60" s="239"/>
      <c r="I60" s="231"/>
    </row>
    <row r="61" spans="1:9" ht="25.5">
      <c r="A61" s="233">
        <f t="shared" si="0"/>
        <v>3</v>
      </c>
      <c r="B61" s="234" t="s">
        <v>575</v>
      </c>
      <c r="C61" s="235">
        <f t="shared" si="2"/>
        <v>50</v>
      </c>
      <c r="D61" s="236" t="s">
        <v>576</v>
      </c>
      <c r="E61" s="237"/>
      <c r="F61" s="238">
        <f t="shared" si="1"/>
        <v>0</v>
      </c>
      <c r="G61" s="239"/>
      <c r="H61" s="239"/>
      <c r="I61" s="231"/>
    </row>
    <row r="62" spans="1:9">
      <c r="A62" s="233">
        <f t="shared" si="0"/>
        <v>3</v>
      </c>
      <c r="B62" s="234" t="s">
        <v>577</v>
      </c>
      <c r="C62" s="235">
        <f t="shared" si="2"/>
        <v>51</v>
      </c>
      <c r="D62" s="236" t="s">
        <v>578</v>
      </c>
      <c r="E62" s="237"/>
      <c r="F62" s="238">
        <f t="shared" si="1"/>
        <v>0</v>
      </c>
      <c r="G62" s="239"/>
      <c r="H62" s="239"/>
      <c r="I62" s="231"/>
    </row>
    <row r="63" spans="1:9">
      <c r="A63" s="233">
        <f t="shared" si="0"/>
        <v>3</v>
      </c>
      <c r="B63" s="234" t="s">
        <v>579</v>
      </c>
      <c r="C63" s="235">
        <f t="shared" si="2"/>
        <v>52</v>
      </c>
      <c r="D63" s="236" t="s">
        <v>580</v>
      </c>
      <c r="E63" s="237"/>
      <c r="F63" s="238">
        <f t="shared" si="1"/>
        <v>0</v>
      </c>
      <c r="G63" s="239"/>
      <c r="H63" s="239"/>
      <c r="I63" s="231"/>
    </row>
    <row r="64" spans="1:9" ht="25.5">
      <c r="A64" s="233">
        <f t="shared" si="0"/>
        <v>3</v>
      </c>
      <c r="B64" s="234" t="s">
        <v>581</v>
      </c>
      <c r="C64" s="235">
        <f t="shared" si="2"/>
        <v>53</v>
      </c>
      <c r="D64" s="236" t="s">
        <v>582</v>
      </c>
      <c r="E64" s="237"/>
      <c r="F64" s="238">
        <f t="shared" si="1"/>
        <v>0</v>
      </c>
      <c r="G64" s="239"/>
      <c r="H64" s="239"/>
      <c r="I64" s="231"/>
    </row>
    <row r="65" spans="1:9">
      <c r="A65" s="233">
        <f t="shared" si="0"/>
        <v>3</v>
      </c>
      <c r="B65" s="234" t="s">
        <v>583</v>
      </c>
      <c r="C65" s="235">
        <f t="shared" si="2"/>
        <v>54</v>
      </c>
      <c r="D65" s="236" t="s">
        <v>584</v>
      </c>
      <c r="E65" s="237"/>
      <c r="F65" s="238">
        <f t="shared" si="1"/>
        <v>0</v>
      </c>
      <c r="G65" s="239"/>
      <c r="H65" s="239"/>
      <c r="I65" s="231"/>
    </row>
    <row r="66" spans="1:9">
      <c r="A66" s="233">
        <f t="shared" si="0"/>
        <v>3</v>
      </c>
      <c r="B66" s="234" t="s">
        <v>585</v>
      </c>
      <c r="C66" s="235">
        <f t="shared" si="2"/>
        <v>55</v>
      </c>
      <c r="D66" s="236" t="s">
        <v>586</v>
      </c>
      <c r="E66" s="237"/>
      <c r="F66" s="238">
        <f t="shared" si="1"/>
        <v>0</v>
      </c>
      <c r="G66" s="239"/>
      <c r="H66" s="239"/>
      <c r="I66" s="231"/>
    </row>
    <row r="67" spans="1:9">
      <c r="A67" s="233">
        <f t="shared" si="0"/>
        <v>3</v>
      </c>
      <c r="B67" s="234" t="s">
        <v>587</v>
      </c>
      <c r="C67" s="235">
        <f t="shared" si="2"/>
        <v>56</v>
      </c>
      <c r="D67" s="236" t="s">
        <v>588</v>
      </c>
      <c r="E67" s="237"/>
      <c r="F67" s="238">
        <f t="shared" si="1"/>
        <v>0</v>
      </c>
      <c r="G67" s="239"/>
      <c r="H67" s="239"/>
      <c r="I67" s="231"/>
    </row>
    <row r="68" spans="1:9">
      <c r="A68" s="233">
        <f t="shared" si="0"/>
        <v>3</v>
      </c>
      <c r="B68" s="234" t="s">
        <v>589</v>
      </c>
      <c r="C68" s="235">
        <f t="shared" si="2"/>
        <v>57</v>
      </c>
      <c r="D68" s="236" t="s">
        <v>590</v>
      </c>
      <c r="E68" s="237"/>
      <c r="F68" s="238">
        <f t="shared" si="1"/>
        <v>0</v>
      </c>
      <c r="G68" s="239"/>
      <c r="H68" s="239"/>
      <c r="I68" s="231"/>
    </row>
    <row r="69" spans="1:9">
      <c r="A69" s="233">
        <f t="shared" si="0"/>
        <v>3</v>
      </c>
      <c r="B69" s="234" t="s">
        <v>591</v>
      </c>
      <c r="C69" s="235">
        <f t="shared" si="2"/>
        <v>58</v>
      </c>
      <c r="D69" s="236" t="s">
        <v>592</v>
      </c>
      <c r="E69" s="237"/>
      <c r="F69" s="238">
        <f t="shared" si="1"/>
        <v>0</v>
      </c>
      <c r="G69" s="239"/>
      <c r="H69" s="239"/>
      <c r="I69" s="231"/>
    </row>
    <row r="70" spans="1:9">
      <c r="A70" s="233">
        <f>IF(AND(MAX(E70:I70)=0,MIN(E70:I70)=0),3,2)</f>
        <v>3</v>
      </c>
      <c r="B70" s="234" t="s">
        <v>593</v>
      </c>
      <c r="C70" s="235">
        <f t="shared" si="2"/>
        <v>59</v>
      </c>
      <c r="D70" s="236" t="s">
        <v>594</v>
      </c>
      <c r="E70" s="237"/>
      <c r="F70" s="238">
        <f>SUBTOTAL(9,G70:H70)</f>
        <v>0</v>
      </c>
      <c r="G70" s="239"/>
      <c r="H70" s="239"/>
      <c r="I70" s="231"/>
    </row>
    <row r="71" spans="1:9">
      <c r="A71" s="233">
        <f>IF(AND(MAX(E71:I71)=0,MIN(E71:I71)=0),3,2)</f>
        <v>3</v>
      </c>
      <c r="B71" s="234" t="s">
        <v>595</v>
      </c>
      <c r="C71" s="235">
        <f t="shared" si="2"/>
        <v>60</v>
      </c>
      <c r="D71" s="236" t="s">
        <v>596</v>
      </c>
      <c r="E71" s="237"/>
      <c r="F71" s="238">
        <f>SUBTOTAL(9,G71:H71)</f>
        <v>0</v>
      </c>
      <c r="G71" s="239"/>
      <c r="H71" s="239"/>
      <c r="I71" s="231"/>
    </row>
    <row r="72" spans="1:9">
      <c r="A72" s="233">
        <f t="shared" si="0"/>
        <v>3</v>
      </c>
      <c r="B72" s="234" t="s">
        <v>597</v>
      </c>
      <c r="C72" s="235">
        <f t="shared" si="2"/>
        <v>61</v>
      </c>
      <c r="D72" s="236" t="s">
        <v>598</v>
      </c>
      <c r="E72" s="237"/>
      <c r="F72" s="238">
        <f t="shared" si="1"/>
        <v>0</v>
      </c>
      <c r="G72" s="239"/>
      <c r="H72" s="239"/>
      <c r="I72" s="231"/>
    </row>
    <row r="73" spans="1:9" ht="25.5">
      <c r="A73" s="233">
        <f t="shared" si="0"/>
        <v>3</v>
      </c>
      <c r="B73" s="234" t="s">
        <v>599</v>
      </c>
      <c r="C73" s="235">
        <f t="shared" si="2"/>
        <v>62</v>
      </c>
      <c r="D73" s="236" t="s">
        <v>600</v>
      </c>
      <c r="E73" s="237"/>
      <c r="F73" s="238">
        <f t="shared" si="1"/>
        <v>0</v>
      </c>
      <c r="G73" s="239"/>
      <c r="H73" s="239"/>
      <c r="I73" s="231"/>
    </row>
    <row r="74" spans="1:9">
      <c r="A74" s="233">
        <f t="shared" si="0"/>
        <v>3</v>
      </c>
      <c r="B74" s="234" t="s">
        <v>601</v>
      </c>
      <c r="C74" s="235">
        <f t="shared" si="2"/>
        <v>63</v>
      </c>
      <c r="D74" s="236" t="s">
        <v>602</v>
      </c>
      <c r="E74" s="237"/>
      <c r="F74" s="238">
        <f t="shared" si="1"/>
        <v>0</v>
      </c>
      <c r="G74" s="239"/>
      <c r="H74" s="239"/>
      <c r="I74" s="231"/>
    </row>
    <row r="75" spans="1:9" ht="25.5">
      <c r="A75" s="233">
        <f t="shared" si="0"/>
        <v>3</v>
      </c>
      <c r="B75" s="234" t="s">
        <v>603</v>
      </c>
      <c r="C75" s="235">
        <f t="shared" si="2"/>
        <v>64</v>
      </c>
      <c r="D75" s="236" t="s">
        <v>604</v>
      </c>
      <c r="E75" s="237"/>
      <c r="F75" s="238">
        <f t="shared" si="1"/>
        <v>0</v>
      </c>
      <c r="G75" s="239"/>
      <c r="H75" s="239"/>
      <c r="I75" s="231"/>
    </row>
    <row r="76" spans="1:9">
      <c r="A76" s="233">
        <f t="shared" si="0"/>
        <v>3</v>
      </c>
      <c r="B76" s="234" t="s">
        <v>605</v>
      </c>
      <c r="C76" s="235">
        <f t="shared" si="2"/>
        <v>65</v>
      </c>
      <c r="D76" s="236" t="s">
        <v>606</v>
      </c>
      <c r="E76" s="237"/>
      <c r="F76" s="238">
        <f t="shared" si="1"/>
        <v>0</v>
      </c>
      <c r="G76" s="239"/>
      <c r="H76" s="239"/>
      <c r="I76" s="231"/>
    </row>
    <row r="77" spans="1:9">
      <c r="A77" s="233">
        <f t="shared" si="0"/>
        <v>3</v>
      </c>
      <c r="B77" s="240"/>
      <c r="C77" s="235">
        <f t="shared" si="2"/>
        <v>66</v>
      </c>
      <c r="D77" s="241" t="s">
        <v>607</v>
      </c>
      <c r="E77" s="237"/>
      <c r="F77" s="238">
        <f t="shared" si="1"/>
        <v>0</v>
      </c>
      <c r="G77" s="243">
        <f>'Transf-Obshtini'!U17</f>
        <v>0</v>
      </c>
      <c r="H77" s="243">
        <f>'Transf-Obshtini'!U18</f>
        <v>0</v>
      </c>
      <c r="I77" s="231"/>
    </row>
    <row r="78" spans="1:9">
      <c r="A78" s="233">
        <f t="shared" si="0"/>
        <v>3</v>
      </c>
      <c r="B78" s="244"/>
      <c r="C78" s="235">
        <f t="shared" si="2"/>
        <v>67</v>
      </c>
      <c r="D78" s="245"/>
      <c r="E78" s="237"/>
      <c r="F78" s="238">
        <f t="shared" si="1"/>
        <v>0</v>
      </c>
      <c r="G78" s="239"/>
      <c r="H78" s="239"/>
      <c r="I78" s="231"/>
    </row>
    <row r="79" spans="1:9">
      <c r="A79" s="233">
        <f t="shared" si="0"/>
        <v>3</v>
      </c>
      <c r="B79" s="244"/>
      <c r="C79" s="235">
        <f>C78+1</f>
        <v>68</v>
      </c>
      <c r="D79" s="245"/>
      <c r="E79" s="237"/>
      <c r="F79" s="238">
        <f t="shared" si="1"/>
        <v>0</v>
      </c>
      <c r="G79" s="239"/>
      <c r="H79" s="239"/>
      <c r="I79" s="231"/>
    </row>
    <row r="80" spans="1:9">
      <c r="A80" s="233">
        <f t="shared" si="0"/>
        <v>3</v>
      </c>
      <c r="B80" s="244"/>
      <c r="C80" s="235">
        <f>C79+1</f>
        <v>69</v>
      </c>
      <c r="D80" s="245"/>
      <c r="E80" s="237"/>
      <c r="F80" s="238">
        <f t="shared" si="1"/>
        <v>0</v>
      </c>
      <c r="G80" s="239"/>
      <c r="H80" s="239"/>
      <c r="I80" s="231"/>
    </row>
    <row r="81" spans="1:9">
      <c r="A81" s="233">
        <f t="shared" si="0"/>
        <v>3</v>
      </c>
      <c r="B81" s="244"/>
      <c r="C81" s="235">
        <f>C80+1</f>
        <v>70</v>
      </c>
      <c r="D81" s="245"/>
      <c r="E81" s="237"/>
      <c r="F81" s="238">
        <f t="shared" si="1"/>
        <v>0</v>
      </c>
      <c r="G81" s="239"/>
      <c r="H81" s="239"/>
      <c r="I81" s="231"/>
    </row>
    <row r="82" spans="1:9">
      <c r="A82" s="233">
        <f t="shared" si="0"/>
        <v>3</v>
      </c>
      <c r="B82" s="244"/>
      <c r="C82" s="235">
        <f>C81+1</f>
        <v>71</v>
      </c>
      <c r="D82" s="245"/>
      <c r="E82" s="237"/>
      <c r="F82" s="238">
        <f>SUBTOTAL(9,G82:H82)</f>
        <v>0</v>
      </c>
      <c r="G82" s="239"/>
      <c r="H82" s="239"/>
      <c r="I82" s="231"/>
    </row>
  </sheetData>
  <sheetProtection password="F284" sheet="1"/>
  <autoFilter ref="A1:A82"/>
  <printOptions horizontalCentered="1"/>
  <pageMargins left="0" right="0" top="0.59055118110236227" bottom="0.59055118110236227" header="0.11811023622047245" footer="0.11811023622047245"/>
  <pageSetup paperSize="9" scale="65" orientation="portrait" blackAndWhite="1" verticalDpi="300" r:id="rId1"/>
  <headerFooter alignWithMargins="0">
    <oddHeader>&amp;R&amp;D   &amp;T       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>
                <anchor moveWithCells="1">
                  <from>
                    <xdr:col>3</xdr:col>
                    <xdr:colOff>76200</xdr:colOff>
                    <xdr:row>4</xdr:row>
                    <xdr:rowOff>628650</xdr:rowOff>
                  </from>
                  <to>
                    <xdr:col>3</xdr:col>
                    <xdr:colOff>1085850</xdr:colOff>
                    <xdr:row>4</xdr:row>
                    <xdr:rowOff>904875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8"/>
  <dimension ref="A1:V20"/>
  <sheetViews>
    <sheetView zoomScale="70" zoomScaleNormal="70" workbookViewId="0">
      <pane xSplit="4" ySplit="11" topLeftCell="E12" activePane="bottomRight" state="frozen"/>
      <selection activeCell="B1" sqref="B1"/>
      <selection pane="topRight" activeCell="E1" sqref="E1"/>
      <selection pane="bottomLeft" activeCell="B12" sqref="B12"/>
      <selection pane="bottomRight" activeCell="C1" sqref="C1"/>
    </sheetView>
  </sheetViews>
  <sheetFormatPr defaultColWidth="8.85546875" defaultRowHeight="12.75"/>
  <cols>
    <col min="1" max="1" width="0.7109375" style="248" customWidth="1"/>
    <col min="2" max="2" width="2.7109375" style="248" customWidth="1"/>
    <col min="3" max="3" width="43" style="248" customWidth="1"/>
    <col min="4" max="4" width="6.140625" style="248" customWidth="1"/>
    <col min="5" max="21" width="13.28515625" style="248" customWidth="1"/>
    <col min="22" max="22" width="18.42578125" style="248" customWidth="1"/>
    <col min="23" max="16384" width="8.85546875" style="248"/>
  </cols>
  <sheetData>
    <row r="1" spans="1:22" ht="51">
      <c r="A1" s="248">
        <v>1</v>
      </c>
      <c r="C1" s="205" t="s">
        <v>662</v>
      </c>
    </row>
    <row r="2" spans="1:22" ht="38.25">
      <c r="A2" s="248">
        <v>1</v>
      </c>
      <c r="C2" s="249" t="str">
        <f>MV!C3</f>
        <v>на МЕДИЦИНСКИ УНИВЕРСИТЕТ - СОФИЯ.</v>
      </c>
    </row>
    <row r="3" spans="1:22">
      <c r="A3" s="248">
        <v>1</v>
      </c>
      <c r="C3" s="250"/>
    </row>
    <row r="4" spans="1:22">
      <c r="A4" s="248">
        <v>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</row>
    <row r="5" spans="1:22">
      <c r="A5" s="248">
        <v>1</v>
      </c>
      <c r="C5" s="252"/>
      <c r="D5" s="252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4" t="s">
        <v>480</v>
      </c>
      <c r="V5" s="255"/>
    </row>
    <row r="6" spans="1:22">
      <c r="A6" s="248">
        <v>1</v>
      </c>
      <c r="C6" s="252"/>
      <c r="D6" s="252"/>
      <c r="E6" s="256"/>
      <c r="F6" s="256"/>
      <c r="G6" s="256"/>
      <c r="H6" s="257" t="s">
        <v>611</v>
      </c>
      <c r="I6" s="256"/>
      <c r="J6" s="256"/>
      <c r="K6" s="256"/>
      <c r="L6" s="258" t="s">
        <v>612</v>
      </c>
      <c r="M6" s="254"/>
      <c r="N6" s="254"/>
      <c r="O6" s="254"/>
      <c r="P6" s="254" t="s">
        <v>613</v>
      </c>
      <c r="Q6" s="254"/>
      <c r="R6" s="254"/>
      <c r="S6" s="254"/>
      <c r="T6" s="254" t="s">
        <v>614</v>
      </c>
      <c r="U6" s="254"/>
      <c r="V6" s="255"/>
    </row>
    <row r="7" spans="1:22">
      <c r="A7" s="248">
        <v>1</v>
      </c>
      <c r="C7" s="252"/>
      <c r="D7" s="255" t="s">
        <v>615</v>
      </c>
      <c r="E7" s="256" t="s">
        <v>616</v>
      </c>
      <c r="F7" s="256" t="s">
        <v>617</v>
      </c>
      <c r="G7" s="256" t="s">
        <v>618</v>
      </c>
      <c r="H7" s="257"/>
      <c r="I7" s="256" t="s">
        <v>619</v>
      </c>
      <c r="J7" s="256" t="s">
        <v>620</v>
      </c>
      <c r="K7" s="256" t="s">
        <v>621</v>
      </c>
      <c r="L7" s="254"/>
      <c r="M7" s="254" t="s">
        <v>622</v>
      </c>
      <c r="N7" s="254" t="s">
        <v>623</v>
      </c>
      <c r="O7" s="254" t="s">
        <v>624</v>
      </c>
      <c r="P7" s="254"/>
      <c r="Q7" s="254" t="s">
        <v>625</v>
      </c>
      <c r="R7" s="254" t="s">
        <v>626</v>
      </c>
      <c r="S7" s="254" t="s">
        <v>627</v>
      </c>
      <c r="T7" s="254"/>
      <c r="U7" s="258"/>
      <c r="V7" s="255"/>
    </row>
    <row r="8" spans="1:22">
      <c r="A8" s="248">
        <v>1</v>
      </c>
      <c r="C8" s="252"/>
      <c r="D8" s="252"/>
      <c r="E8" s="254" t="str">
        <f>$H8</f>
        <v>2024 г.</v>
      </c>
      <c r="F8" s="254" t="str">
        <f>$H8</f>
        <v>2024 г.</v>
      </c>
      <c r="G8" s="254" t="str">
        <f>$H8</f>
        <v>2024 г.</v>
      </c>
      <c r="H8" s="259" t="s">
        <v>655</v>
      </c>
      <c r="I8" s="254" t="str">
        <f>$H8</f>
        <v>2024 г.</v>
      </c>
      <c r="J8" s="254" t="str">
        <f>$H8</f>
        <v>2024 г.</v>
      </c>
      <c r="K8" s="254" t="str">
        <f>$H8</f>
        <v>2024 г.</v>
      </c>
      <c r="L8" s="254" t="str">
        <f t="shared" ref="L8:U8" si="0">$H8</f>
        <v>2024 г.</v>
      </c>
      <c r="M8" s="254" t="str">
        <f t="shared" si="0"/>
        <v>2024 г.</v>
      </c>
      <c r="N8" s="254" t="str">
        <f t="shared" si="0"/>
        <v>2024 г.</v>
      </c>
      <c r="O8" s="254" t="str">
        <f t="shared" si="0"/>
        <v>2024 г.</v>
      </c>
      <c r="P8" s="254" t="str">
        <f t="shared" si="0"/>
        <v>2024 г.</v>
      </c>
      <c r="Q8" s="254" t="str">
        <f t="shared" si="0"/>
        <v>2024 г.</v>
      </c>
      <c r="R8" s="254" t="str">
        <f t="shared" si="0"/>
        <v>2024 г.</v>
      </c>
      <c r="S8" s="254" t="str">
        <f t="shared" si="0"/>
        <v>2024 г.</v>
      </c>
      <c r="T8" s="254" t="str">
        <f t="shared" si="0"/>
        <v>2024 г.</v>
      </c>
      <c r="U8" s="254" t="str">
        <f t="shared" si="0"/>
        <v>2024 г.</v>
      </c>
      <c r="V8" s="252"/>
    </row>
    <row r="9" spans="1:22">
      <c r="A9" s="248">
        <v>1</v>
      </c>
      <c r="C9" s="260"/>
      <c r="D9" s="260"/>
      <c r="E9" s="260"/>
      <c r="F9" s="260"/>
      <c r="G9" s="260"/>
      <c r="H9" s="261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</row>
    <row r="10" spans="1:22">
      <c r="A10" s="248">
        <v>1</v>
      </c>
      <c r="C10" s="262"/>
      <c r="D10" s="262"/>
      <c r="E10" s="263">
        <v>1</v>
      </c>
      <c r="F10" s="263">
        <f>E10+1</f>
        <v>2</v>
      </c>
      <c r="G10" s="263">
        <f t="shared" ref="G10:U10" si="1">F10+1</f>
        <v>3</v>
      </c>
      <c r="H10" s="263">
        <f t="shared" si="1"/>
        <v>4</v>
      </c>
      <c r="I10" s="263">
        <f t="shared" si="1"/>
        <v>5</v>
      </c>
      <c r="J10" s="263">
        <f t="shared" si="1"/>
        <v>6</v>
      </c>
      <c r="K10" s="263">
        <f t="shared" si="1"/>
        <v>7</v>
      </c>
      <c r="L10" s="263">
        <f t="shared" si="1"/>
        <v>8</v>
      </c>
      <c r="M10" s="263">
        <f t="shared" si="1"/>
        <v>9</v>
      </c>
      <c r="N10" s="263">
        <f t="shared" si="1"/>
        <v>10</v>
      </c>
      <c r="O10" s="263">
        <f t="shared" si="1"/>
        <v>11</v>
      </c>
      <c r="P10" s="263">
        <f t="shared" si="1"/>
        <v>12</v>
      </c>
      <c r="Q10" s="263">
        <f t="shared" si="1"/>
        <v>13</v>
      </c>
      <c r="R10" s="263">
        <f t="shared" si="1"/>
        <v>14</v>
      </c>
      <c r="S10" s="263">
        <f t="shared" si="1"/>
        <v>15</v>
      </c>
      <c r="T10" s="263">
        <f t="shared" si="1"/>
        <v>16</v>
      </c>
      <c r="U10" s="263">
        <f t="shared" si="1"/>
        <v>17</v>
      </c>
      <c r="V10" s="262"/>
    </row>
    <row r="11" spans="1:22">
      <c r="A11" s="248">
        <v>1</v>
      </c>
      <c r="C11" s="262"/>
      <c r="D11" s="262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2"/>
    </row>
    <row r="12" spans="1:22">
      <c r="A12" s="264">
        <f t="shared" ref="A12:A20" si="2">IF(AND(MAX(H12:U12)=0,MIN(H12:U12)=0),3,2)</f>
        <v>3</v>
      </c>
      <c r="B12" s="264"/>
      <c r="C12" s="265" t="s">
        <v>292</v>
      </c>
      <c r="D12" s="263" t="s">
        <v>43</v>
      </c>
      <c r="E12" s="266">
        <f>SUM(E13:E15)</f>
        <v>0</v>
      </c>
      <c r="F12" s="266">
        <f>SUM(F13:F15)</f>
        <v>0</v>
      </c>
      <c r="G12" s="266">
        <f>SUM(G13:G15)</f>
        <v>0</v>
      </c>
      <c r="H12" s="266">
        <f>SUM(H13:H15)</f>
        <v>0</v>
      </c>
      <c r="I12" s="266">
        <f t="shared" ref="I12:U12" si="3">SUM(I13:I15)</f>
        <v>0</v>
      </c>
      <c r="J12" s="266">
        <f t="shared" si="3"/>
        <v>0</v>
      </c>
      <c r="K12" s="266">
        <f t="shared" si="3"/>
        <v>0</v>
      </c>
      <c r="L12" s="266">
        <f t="shared" si="3"/>
        <v>0</v>
      </c>
      <c r="M12" s="266">
        <f t="shared" si="3"/>
        <v>0</v>
      </c>
      <c r="N12" s="266">
        <f t="shared" si="3"/>
        <v>0</v>
      </c>
      <c r="O12" s="266">
        <f t="shared" si="3"/>
        <v>0</v>
      </c>
      <c r="P12" s="266">
        <f t="shared" si="3"/>
        <v>0</v>
      </c>
      <c r="Q12" s="266">
        <f t="shared" si="3"/>
        <v>0</v>
      </c>
      <c r="R12" s="266">
        <f t="shared" si="3"/>
        <v>0</v>
      </c>
      <c r="S12" s="266">
        <f t="shared" si="3"/>
        <v>0</v>
      </c>
      <c r="T12" s="266">
        <f t="shared" si="3"/>
        <v>0</v>
      </c>
      <c r="U12" s="266">
        <f t="shared" si="3"/>
        <v>0</v>
      </c>
      <c r="V12" s="267"/>
    </row>
    <row r="13" spans="1:22">
      <c r="A13" s="264">
        <f t="shared" si="2"/>
        <v>3</v>
      </c>
      <c r="B13" s="264"/>
      <c r="C13" s="268" t="s">
        <v>628</v>
      </c>
      <c r="D13" s="269" t="s">
        <v>44</v>
      </c>
      <c r="E13" s="270"/>
      <c r="F13" s="270"/>
      <c r="G13" s="270"/>
      <c r="H13" s="271">
        <f>SUM(E13:G13)</f>
        <v>0</v>
      </c>
      <c r="I13" s="270"/>
      <c r="J13" s="270"/>
      <c r="K13" s="270"/>
      <c r="L13" s="271">
        <f>SUM(I13:K13)</f>
        <v>0</v>
      </c>
      <c r="M13" s="270"/>
      <c r="N13" s="270"/>
      <c r="O13" s="270"/>
      <c r="P13" s="271">
        <f>SUM(M13:O13)</f>
        <v>0</v>
      </c>
      <c r="Q13" s="270"/>
      <c r="R13" s="270"/>
      <c r="S13" s="270"/>
      <c r="T13" s="271">
        <f>SUM(Q13:S13)</f>
        <v>0</v>
      </c>
      <c r="U13" s="271">
        <f>SUM(H13,L13,P13,T13)</f>
        <v>0</v>
      </c>
      <c r="V13" s="272"/>
    </row>
    <row r="14" spans="1:22">
      <c r="A14" s="264">
        <f t="shared" si="2"/>
        <v>3</v>
      </c>
      <c r="B14" s="264"/>
      <c r="C14" s="268" t="s">
        <v>629</v>
      </c>
      <c r="D14" s="269" t="s">
        <v>45</v>
      </c>
      <c r="E14" s="270"/>
      <c r="F14" s="270"/>
      <c r="G14" s="270"/>
      <c r="H14" s="271">
        <f>SUM(E14:G14)</f>
        <v>0</v>
      </c>
      <c r="I14" s="270"/>
      <c r="J14" s="270"/>
      <c r="K14" s="270"/>
      <c r="L14" s="271">
        <f>SUM(I14:K14)</f>
        <v>0</v>
      </c>
      <c r="M14" s="270"/>
      <c r="N14" s="270"/>
      <c r="O14" s="270"/>
      <c r="P14" s="271">
        <f>SUM(M14:O14)</f>
        <v>0</v>
      </c>
      <c r="Q14" s="270"/>
      <c r="R14" s="270"/>
      <c r="S14" s="270"/>
      <c r="T14" s="271">
        <f>SUM(Q14:S14)</f>
        <v>0</v>
      </c>
      <c r="U14" s="271">
        <f>SUM(H14,L14,P14,T14)</f>
        <v>0</v>
      </c>
      <c r="V14" s="267"/>
    </row>
    <row r="15" spans="1:22" ht="25.5">
      <c r="A15" s="264">
        <f t="shared" si="2"/>
        <v>3</v>
      </c>
      <c r="B15" s="264"/>
      <c r="C15" s="268" t="s">
        <v>630</v>
      </c>
      <c r="D15" s="269" t="s">
        <v>47</v>
      </c>
      <c r="E15" s="270"/>
      <c r="F15" s="270"/>
      <c r="G15" s="270"/>
      <c r="H15" s="271">
        <f>SUM(E15:G15)</f>
        <v>0</v>
      </c>
      <c r="I15" s="270"/>
      <c r="J15" s="270"/>
      <c r="K15" s="270"/>
      <c r="L15" s="271">
        <f>SUM(I15:K15)</f>
        <v>0</v>
      </c>
      <c r="M15" s="270"/>
      <c r="N15" s="270"/>
      <c r="O15" s="270"/>
      <c r="P15" s="271">
        <f>SUM(M15:O15)</f>
        <v>0</v>
      </c>
      <c r="Q15" s="270"/>
      <c r="R15" s="270"/>
      <c r="S15" s="270"/>
      <c r="T15" s="271">
        <f>SUM(Q15:S15)</f>
        <v>0</v>
      </c>
      <c r="U15" s="271">
        <f>SUM(H15,L15,P15,T15)</f>
        <v>0</v>
      </c>
      <c r="V15" s="267"/>
    </row>
    <row r="16" spans="1:22" ht="38.25">
      <c r="A16" s="264">
        <f t="shared" si="2"/>
        <v>3</v>
      </c>
      <c r="B16" s="264"/>
      <c r="C16" s="265" t="s">
        <v>656</v>
      </c>
      <c r="D16" s="263" t="s">
        <v>55</v>
      </c>
      <c r="E16" s="266">
        <f>SUM(E17:E18)</f>
        <v>0</v>
      </c>
      <c r="F16" s="266">
        <f>SUM(F17:F18)</f>
        <v>0</v>
      </c>
      <c r="G16" s="266">
        <f>SUM(G17:G18)</f>
        <v>0</v>
      </c>
      <c r="H16" s="266">
        <f>SUM(H17:H18)</f>
        <v>0</v>
      </c>
      <c r="I16" s="266">
        <f t="shared" ref="I16:U16" si="4">SUM(I17:I18)</f>
        <v>0</v>
      </c>
      <c r="J16" s="266">
        <f t="shared" si="4"/>
        <v>0</v>
      </c>
      <c r="K16" s="266">
        <f t="shared" si="4"/>
        <v>0</v>
      </c>
      <c r="L16" s="266">
        <f t="shared" si="4"/>
        <v>0</v>
      </c>
      <c r="M16" s="266">
        <f t="shared" si="4"/>
        <v>0</v>
      </c>
      <c r="N16" s="266">
        <f t="shared" si="4"/>
        <v>0</v>
      </c>
      <c r="O16" s="266">
        <f t="shared" si="4"/>
        <v>0</v>
      </c>
      <c r="P16" s="266">
        <f t="shared" si="4"/>
        <v>0</v>
      </c>
      <c r="Q16" s="266">
        <f t="shared" si="4"/>
        <v>0</v>
      </c>
      <c r="R16" s="266">
        <f t="shared" si="4"/>
        <v>0</v>
      </c>
      <c r="S16" s="266">
        <f t="shared" si="4"/>
        <v>0</v>
      </c>
      <c r="T16" s="266">
        <f t="shared" si="4"/>
        <v>0</v>
      </c>
      <c r="U16" s="266">
        <f t="shared" si="4"/>
        <v>0</v>
      </c>
      <c r="V16" s="267"/>
    </row>
    <row r="17" spans="1:22">
      <c r="A17" s="264">
        <f t="shared" si="2"/>
        <v>3</v>
      </c>
      <c r="B17" s="264"/>
      <c r="C17" s="268" t="s">
        <v>628</v>
      </c>
      <c r="D17" s="269" t="s">
        <v>56</v>
      </c>
      <c r="E17" s="270"/>
      <c r="F17" s="270"/>
      <c r="G17" s="270"/>
      <c r="H17" s="271">
        <f>SUM(E17:G17)</f>
        <v>0</v>
      </c>
      <c r="I17" s="270"/>
      <c r="J17" s="270"/>
      <c r="K17" s="270"/>
      <c r="L17" s="271">
        <f>SUM(I17:K17)</f>
        <v>0</v>
      </c>
      <c r="M17" s="270"/>
      <c r="N17" s="270"/>
      <c r="O17" s="270"/>
      <c r="P17" s="271">
        <f>SUM(M17:O17)</f>
        <v>0</v>
      </c>
      <c r="Q17" s="270"/>
      <c r="R17" s="270"/>
      <c r="S17" s="270"/>
      <c r="T17" s="271">
        <f>SUM(Q17:S17)</f>
        <v>0</v>
      </c>
      <c r="U17" s="271">
        <f>SUM(H17,L17,P17,T17)</f>
        <v>0</v>
      </c>
      <c r="V17" s="267"/>
    </row>
    <row r="18" spans="1:22">
      <c r="A18" s="264">
        <f t="shared" si="2"/>
        <v>3</v>
      </c>
      <c r="B18" s="264"/>
      <c r="C18" s="268" t="s">
        <v>629</v>
      </c>
      <c r="D18" s="269" t="s">
        <v>57</v>
      </c>
      <c r="E18" s="270"/>
      <c r="F18" s="270"/>
      <c r="G18" s="270"/>
      <c r="H18" s="271">
        <f>SUM(E18:G18)</f>
        <v>0</v>
      </c>
      <c r="I18" s="270"/>
      <c r="J18" s="270"/>
      <c r="K18" s="270"/>
      <c r="L18" s="271">
        <f>SUM(I18:K18)</f>
        <v>0</v>
      </c>
      <c r="M18" s="270"/>
      <c r="N18" s="270"/>
      <c r="O18" s="270"/>
      <c r="P18" s="271">
        <f>SUM(M18:O18)</f>
        <v>0</v>
      </c>
      <c r="Q18" s="270"/>
      <c r="R18" s="270"/>
      <c r="S18" s="270"/>
      <c r="T18" s="271">
        <f>SUM(Q18:S18)</f>
        <v>0</v>
      </c>
      <c r="U18" s="271">
        <f>SUM(H18,L18,P18,T18)</f>
        <v>0</v>
      </c>
      <c r="V18" s="267"/>
    </row>
    <row r="19" spans="1:22" ht="25.5">
      <c r="A19" s="264">
        <f t="shared" si="2"/>
        <v>3</v>
      </c>
      <c r="B19" s="264"/>
      <c r="C19" s="273" t="s">
        <v>631</v>
      </c>
      <c r="D19" s="263" t="s">
        <v>632</v>
      </c>
      <c r="E19" s="270"/>
      <c r="F19" s="270"/>
      <c r="G19" s="270"/>
      <c r="H19" s="271">
        <f>SUM(E19:G19)</f>
        <v>0</v>
      </c>
      <c r="I19" s="270"/>
      <c r="J19" s="270"/>
      <c r="K19" s="270"/>
      <c r="L19" s="271">
        <f>SUM(I19:K19)</f>
        <v>0</v>
      </c>
      <c r="M19" s="270"/>
      <c r="N19" s="270"/>
      <c r="O19" s="270"/>
      <c r="P19" s="271">
        <f>SUM(M19:O19)</f>
        <v>0</v>
      </c>
      <c r="Q19" s="270"/>
      <c r="R19" s="270"/>
      <c r="S19" s="270"/>
      <c r="T19" s="271">
        <f>SUM(Q19:S19)</f>
        <v>0</v>
      </c>
      <c r="U19" s="271">
        <f>SUM(H19,L19,P19,T19)</f>
        <v>0</v>
      </c>
      <c r="V19" s="267"/>
    </row>
    <row r="20" spans="1:22" ht="51">
      <c r="A20" s="264">
        <f t="shared" si="2"/>
        <v>3</v>
      </c>
      <c r="B20" s="264"/>
      <c r="C20" s="273" t="s">
        <v>633</v>
      </c>
      <c r="D20" s="263" t="s">
        <v>634</v>
      </c>
      <c r="E20" s="270"/>
      <c r="F20" s="270"/>
      <c r="G20" s="270"/>
      <c r="H20" s="271">
        <f>SUM(E20:G20)</f>
        <v>0</v>
      </c>
      <c r="I20" s="270"/>
      <c r="J20" s="270"/>
      <c r="K20" s="270"/>
      <c r="L20" s="271">
        <f>SUM(I20:K20)</f>
        <v>0</v>
      </c>
      <c r="M20" s="270"/>
      <c r="N20" s="270"/>
      <c r="O20" s="270"/>
      <c r="P20" s="271">
        <f>SUM(M20:O20)</f>
        <v>0</v>
      </c>
      <c r="Q20" s="270"/>
      <c r="R20" s="270"/>
      <c r="S20" s="270"/>
      <c r="T20" s="271">
        <f>SUM(Q20:S20)</f>
        <v>0</v>
      </c>
      <c r="U20" s="271">
        <f>SUM(H20,L20,P20,T20)</f>
        <v>0</v>
      </c>
      <c r="V20" s="267"/>
    </row>
  </sheetData>
  <sheetProtection password="F284" sheet="1"/>
  <autoFilter ref="A1:A20"/>
  <printOptions horizontalCentered="1"/>
  <pageMargins left="0.15748031496062992" right="0.15748031496062992" top="0.59055118110236227" bottom="0.59055118110236227" header="0.11811023622047245" footer="0.11811023622047245"/>
  <pageSetup paperSize="9" scale="50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Drop Down 1">
              <controlPr defaultSize="0" print="0" autoFill="0" autoLine="0" autoPict="0">
                <anchor moveWithCells="1">
                  <from>
                    <xdr:col>2</xdr:col>
                    <xdr:colOff>457200</xdr:colOff>
                    <xdr:row>6</xdr:row>
                    <xdr:rowOff>123825</xdr:rowOff>
                  </from>
                  <to>
                    <xdr:col>2</xdr:col>
                    <xdr:colOff>1466850</xdr:colOff>
                    <xdr:row>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 codeName="Sheet9"/>
  <dimension ref="A1:AR29"/>
  <sheetViews>
    <sheetView zoomScale="85" zoomScaleNormal="85" workbookViewId="0">
      <pane xSplit="4" ySplit="11" topLeftCell="E12" activePane="bottomRight" state="frozen"/>
      <selection activeCell="E12" sqref="E12"/>
      <selection pane="topRight" activeCell="E12" sqref="E12"/>
      <selection pane="bottomLeft" activeCell="E12" sqref="E12"/>
      <selection pane="bottomRight" activeCell="C2" sqref="C2"/>
    </sheetView>
  </sheetViews>
  <sheetFormatPr defaultRowHeight="12.75"/>
  <cols>
    <col min="1" max="1" width="3.140625" style="282" hidden="1" customWidth="1"/>
    <col min="2" max="2" width="2" style="282" customWidth="1"/>
    <col min="3" max="3" width="40" style="283" customWidth="1"/>
    <col min="4" max="4" width="2.140625" style="283" customWidth="1"/>
    <col min="5" max="5" width="19.7109375" style="282" customWidth="1"/>
    <col min="6" max="6" width="4.140625" style="282" hidden="1" customWidth="1"/>
    <col min="7" max="7" width="4" style="282" hidden="1" customWidth="1"/>
    <col min="8" max="8" width="3.42578125" style="282" hidden="1" customWidth="1"/>
    <col min="9" max="9" width="4.7109375" style="282" hidden="1" customWidth="1"/>
    <col min="10" max="10" width="2.85546875" style="282" hidden="1" customWidth="1"/>
    <col min="11" max="11" width="3.5703125" style="282" hidden="1" customWidth="1"/>
    <col min="12" max="15" width="14.7109375" style="282" customWidth="1"/>
    <col min="16" max="16" width="7.5703125" style="282" hidden="1" customWidth="1"/>
    <col min="17" max="20" width="14.7109375" style="282" customWidth="1"/>
    <col min="21" max="21" width="9.28515625" style="282" hidden="1" customWidth="1"/>
    <col min="22" max="25" width="14.7109375" style="282" customWidth="1"/>
    <col min="26" max="26" width="3.5703125" style="282" hidden="1" customWidth="1"/>
    <col min="27" max="30" width="14.7109375" style="282" customWidth="1"/>
    <col min="31" max="31" width="4" style="282" hidden="1" customWidth="1"/>
    <col min="32" max="32" width="16.85546875" style="282" customWidth="1"/>
    <col min="33" max="33" width="8.140625" style="282" hidden="1" customWidth="1"/>
    <col min="34" max="34" width="14.7109375" style="282" customWidth="1"/>
    <col min="35" max="35" width="5.140625" style="282" hidden="1" customWidth="1"/>
    <col min="36" max="43" width="4.140625" style="282" hidden="1" customWidth="1"/>
    <col min="44" max="44" width="2.7109375" style="282" customWidth="1"/>
    <col min="45" max="16384" width="9.140625" style="282"/>
  </cols>
  <sheetData>
    <row r="1" spans="1:44">
      <c r="A1" s="151">
        <v>1</v>
      </c>
      <c r="E1" s="284"/>
      <c r="F1" s="284"/>
      <c r="G1" s="284"/>
      <c r="H1" s="284"/>
      <c r="I1" s="284"/>
      <c r="J1" s="284"/>
      <c r="K1" s="285"/>
      <c r="L1" s="285" t="s">
        <v>636</v>
      </c>
      <c r="M1" s="285" t="s">
        <v>636</v>
      </c>
      <c r="N1" s="285" t="s">
        <v>636</v>
      </c>
      <c r="O1" s="285" t="s">
        <v>636</v>
      </c>
      <c r="P1" s="285"/>
      <c r="Q1" s="285" t="s">
        <v>636</v>
      </c>
      <c r="R1" s="285" t="s">
        <v>636</v>
      </c>
      <c r="S1" s="285" t="s">
        <v>636</v>
      </c>
      <c r="T1" s="285" t="s">
        <v>636</v>
      </c>
      <c r="U1" s="285"/>
      <c r="V1" s="285" t="s">
        <v>636</v>
      </c>
      <c r="W1" s="285" t="s">
        <v>636</v>
      </c>
      <c r="X1" s="285" t="s">
        <v>636</v>
      </c>
      <c r="Y1" s="285" t="s">
        <v>636</v>
      </c>
      <c r="Z1" s="285"/>
      <c r="AA1" s="284"/>
      <c r="AB1" s="284"/>
      <c r="AC1" s="284"/>
      <c r="AD1" s="284"/>
      <c r="AE1" s="285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6"/>
    </row>
    <row r="2" spans="1:44" ht="76.5">
      <c r="A2" s="151">
        <v>1</v>
      </c>
      <c r="B2" s="287"/>
      <c r="C2" s="288" t="s">
        <v>663</v>
      </c>
      <c r="D2" s="289"/>
      <c r="E2" s="290"/>
      <c r="F2" s="290"/>
      <c r="G2" s="290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</row>
    <row r="3" spans="1:44">
      <c r="A3" s="151">
        <v>1</v>
      </c>
      <c r="B3" s="287"/>
      <c r="C3" s="354"/>
      <c r="D3" s="289"/>
      <c r="E3" s="292"/>
      <c r="F3" s="292"/>
      <c r="G3" s="292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</row>
    <row r="4" spans="1:44" ht="13.5" thickBot="1">
      <c r="A4" s="151">
        <v>1</v>
      </c>
      <c r="B4" s="294"/>
      <c r="C4" s="295"/>
      <c r="D4" s="295"/>
      <c r="E4" s="294"/>
      <c r="F4" s="294"/>
      <c r="G4" s="294"/>
      <c r="H4" s="294"/>
      <c r="I4" s="294"/>
      <c r="J4" s="294"/>
      <c r="K4" s="294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</row>
    <row r="5" spans="1:44" ht="25.5">
      <c r="A5" s="151">
        <v>1</v>
      </c>
      <c r="B5" s="296"/>
      <c r="C5" s="297"/>
      <c r="D5" s="297"/>
      <c r="E5" s="352"/>
      <c r="F5" s="298"/>
      <c r="G5" s="298"/>
      <c r="H5" s="298"/>
      <c r="I5" s="298"/>
      <c r="J5" s="298"/>
      <c r="K5" s="299"/>
      <c r="L5" s="300"/>
      <c r="M5" s="300"/>
      <c r="N5" s="300"/>
      <c r="O5" s="300"/>
      <c r="P5" s="299"/>
      <c r="Q5" s="300"/>
      <c r="R5" s="300"/>
      <c r="S5" s="300"/>
      <c r="T5" s="300"/>
      <c r="U5" s="299"/>
      <c r="V5" s="300"/>
      <c r="W5" s="300"/>
      <c r="X5" s="300"/>
      <c r="Y5" s="300"/>
      <c r="Z5" s="299"/>
      <c r="AA5" s="300"/>
      <c r="AB5" s="300"/>
      <c r="AC5" s="300"/>
      <c r="AD5" s="300"/>
      <c r="AE5" s="299"/>
      <c r="AF5" s="301" t="s">
        <v>641</v>
      </c>
      <c r="AG5" s="301"/>
      <c r="AH5" s="349" t="s">
        <v>642</v>
      </c>
      <c r="AI5" s="299"/>
      <c r="AJ5" s="301"/>
      <c r="AK5" s="301"/>
      <c r="AL5" s="302"/>
      <c r="AM5" s="302"/>
      <c r="AN5" s="302"/>
      <c r="AO5" s="302"/>
      <c r="AP5" s="302"/>
      <c r="AQ5" s="302"/>
    </row>
    <row r="6" spans="1:44">
      <c r="A6" s="151">
        <v>1</v>
      </c>
      <c r="B6" s="303"/>
      <c r="C6" s="304" t="s">
        <v>639</v>
      </c>
      <c r="D6" s="304"/>
      <c r="E6" s="303" t="s">
        <v>646</v>
      </c>
      <c r="F6" s="305"/>
      <c r="G6" s="305"/>
      <c r="H6" s="303"/>
      <c r="I6" s="305"/>
      <c r="J6" s="305"/>
      <c r="K6" s="306"/>
      <c r="L6" s="306" t="s">
        <v>616</v>
      </c>
      <c r="M6" s="306" t="s">
        <v>617</v>
      </c>
      <c r="N6" s="306" t="s">
        <v>618</v>
      </c>
      <c r="O6" s="307" t="s">
        <v>611</v>
      </c>
      <c r="P6" s="308"/>
      <c r="Q6" s="306" t="s">
        <v>619</v>
      </c>
      <c r="R6" s="306" t="s">
        <v>620</v>
      </c>
      <c r="S6" s="306" t="s">
        <v>621</v>
      </c>
      <c r="T6" s="307" t="s">
        <v>612</v>
      </c>
      <c r="U6" s="308"/>
      <c r="V6" s="306" t="s">
        <v>622</v>
      </c>
      <c r="W6" s="306" t="s">
        <v>623</v>
      </c>
      <c r="X6" s="306" t="s">
        <v>624</v>
      </c>
      <c r="Y6" s="306" t="s">
        <v>613</v>
      </c>
      <c r="Z6" s="308"/>
      <c r="AA6" s="309" t="s">
        <v>625</v>
      </c>
      <c r="AB6" s="306" t="s">
        <v>626</v>
      </c>
      <c r="AC6" s="306" t="s">
        <v>627</v>
      </c>
      <c r="AD6" s="306" t="s">
        <v>614</v>
      </c>
      <c r="AE6" s="310"/>
      <c r="AF6" s="311" t="s">
        <v>638</v>
      </c>
      <c r="AG6" s="311"/>
      <c r="AH6" s="312" t="s">
        <v>643</v>
      </c>
      <c r="AI6" s="310"/>
      <c r="AJ6" s="311"/>
      <c r="AK6" s="311"/>
      <c r="AL6" s="306"/>
      <c r="AM6" s="306"/>
      <c r="AN6" s="306"/>
      <c r="AO6" s="306"/>
      <c r="AP6" s="307"/>
      <c r="AQ6" s="307"/>
    </row>
    <row r="7" spans="1:44">
      <c r="A7" s="151">
        <v>1</v>
      </c>
      <c r="B7" s="313"/>
      <c r="C7" s="314"/>
      <c r="D7" s="304"/>
      <c r="E7" s="315" t="s">
        <v>647</v>
      </c>
      <c r="F7" s="316"/>
      <c r="G7" s="316"/>
      <c r="H7" s="317"/>
      <c r="I7" s="305"/>
      <c r="J7" s="305"/>
      <c r="K7" s="307"/>
      <c r="L7" s="318"/>
      <c r="M7" s="318"/>
      <c r="N7" s="318"/>
      <c r="O7" s="318"/>
      <c r="P7" s="306"/>
      <c r="Q7" s="318"/>
      <c r="R7" s="318"/>
      <c r="S7" s="318"/>
      <c r="T7" s="318"/>
      <c r="U7" s="306"/>
      <c r="V7" s="319"/>
      <c r="W7" s="319"/>
      <c r="X7" s="319"/>
      <c r="Y7" s="318"/>
      <c r="Z7" s="306"/>
      <c r="AA7" s="319"/>
      <c r="AB7" s="319"/>
      <c r="AC7" s="319"/>
      <c r="AD7" s="319"/>
      <c r="AE7" s="306"/>
      <c r="AF7" s="320" t="s">
        <v>640</v>
      </c>
      <c r="AG7" s="306"/>
      <c r="AH7" s="321" t="s">
        <v>644</v>
      </c>
      <c r="AI7" s="306"/>
      <c r="AJ7" s="306"/>
      <c r="AK7" s="306"/>
      <c r="AL7" s="322"/>
      <c r="AM7" s="309"/>
      <c r="AN7" s="322"/>
      <c r="AO7" s="322"/>
      <c r="AP7" s="322"/>
      <c r="AQ7" s="309"/>
    </row>
    <row r="8" spans="1:44">
      <c r="A8" s="151">
        <v>1</v>
      </c>
      <c r="B8" s="313"/>
      <c r="C8" s="323"/>
      <c r="D8" s="304"/>
      <c r="E8" s="314" t="s">
        <v>655</v>
      </c>
      <c r="F8" s="324"/>
      <c r="G8" s="324"/>
      <c r="H8" s="314"/>
      <c r="I8" s="324"/>
      <c r="J8" s="305"/>
      <c r="K8" s="314"/>
      <c r="L8" s="314" t="str">
        <f>$E8</f>
        <v>2024 г.</v>
      </c>
      <c r="M8" s="314" t="str">
        <f>$E8</f>
        <v>2024 г.</v>
      </c>
      <c r="N8" s="314" t="str">
        <f>$E8</f>
        <v>2024 г.</v>
      </c>
      <c r="O8" s="314" t="str">
        <f>$E8</f>
        <v>2024 г.</v>
      </c>
      <c r="P8" s="306"/>
      <c r="Q8" s="314" t="str">
        <f>$E8</f>
        <v>2024 г.</v>
      </c>
      <c r="R8" s="314" t="str">
        <f>$E8</f>
        <v>2024 г.</v>
      </c>
      <c r="S8" s="314" t="str">
        <f>$E8</f>
        <v>2024 г.</v>
      </c>
      <c r="T8" s="314" t="str">
        <f>$E8</f>
        <v>2024 г.</v>
      </c>
      <c r="U8" s="306"/>
      <c r="V8" s="314" t="str">
        <f>$E8</f>
        <v>2024 г.</v>
      </c>
      <c r="W8" s="314" t="str">
        <f>$E8</f>
        <v>2024 г.</v>
      </c>
      <c r="X8" s="314" t="str">
        <f>$E8</f>
        <v>2024 г.</v>
      </c>
      <c r="Y8" s="314" t="str">
        <f>$E8</f>
        <v>2024 г.</v>
      </c>
      <c r="Z8" s="306"/>
      <c r="AA8" s="314" t="str">
        <f>$E8</f>
        <v>2024 г.</v>
      </c>
      <c r="AB8" s="314" t="str">
        <f>$E8</f>
        <v>2024 г.</v>
      </c>
      <c r="AC8" s="314" t="str">
        <f>$E8</f>
        <v>2024 г.</v>
      </c>
      <c r="AD8" s="314" t="str">
        <f>$E8</f>
        <v>2024 г.</v>
      </c>
      <c r="AE8" s="306"/>
      <c r="AF8" s="314" t="str">
        <f>$E8</f>
        <v>2024 г.</v>
      </c>
      <c r="AG8" s="314"/>
      <c r="AH8" s="314" t="s">
        <v>645</v>
      </c>
      <c r="AI8" s="314"/>
      <c r="AJ8" s="314"/>
      <c r="AK8" s="306"/>
      <c r="AL8" s="320"/>
      <c r="AM8" s="320"/>
      <c r="AN8" s="320"/>
      <c r="AO8" s="320"/>
      <c r="AP8" s="320"/>
      <c r="AQ8" s="320"/>
    </row>
    <row r="9" spans="1:44" ht="13.5" thickBot="1">
      <c r="A9" s="151">
        <v>1</v>
      </c>
      <c r="B9" s="313"/>
      <c r="C9" s="323" t="s">
        <v>477</v>
      </c>
      <c r="D9" s="325"/>
      <c r="E9" s="314"/>
      <c r="F9" s="326"/>
      <c r="G9" s="324"/>
      <c r="H9" s="314"/>
      <c r="I9" s="326"/>
      <c r="J9" s="326"/>
      <c r="K9" s="314"/>
      <c r="L9" s="314"/>
      <c r="M9" s="314"/>
      <c r="N9" s="314"/>
      <c r="O9" s="314"/>
      <c r="P9" s="327"/>
      <c r="Q9" s="314"/>
      <c r="R9" s="314"/>
      <c r="S9" s="314"/>
      <c r="T9" s="314"/>
      <c r="U9" s="327"/>
      <c r="V9" s="314"/>
      <c r="W9" s="314"/>
      <c r="X9" s="314"/>
      <c r="Y9" s="314"/>
      <c r="Z9" s="327"/>
      <c r="AA9" s="314"/>
      <c r="AB9" s="314"/>
      <c r="AC9" s="314"/>
      <c r="AD9" s="314"/>
      <c r="AE9" s="327"/>
      <c r="AF9" s="314"/>
      <c r="AG9" s="314"/>
      <c r="AH9" s="314"/>
      <c r="AI9" s="314"/>
      <c r="AJ9" s="314"/>
      <c r="AK9" s="314"/>
      <c r="AL9" s="328"/>
      <c r="AM9" s="328"/>
      <c r="AN9" s="328"/>
      <c r="AO9" s="328"/>
      <c r="AP9" s="328"/>
      <c r="AQ9" s="328"/>
    </row>
    <row r="10" spans="1:44" ht="13.5" thickBot="1">
      <c r="A10" s="151">
        <v>1</v>
      </c>
      <c r="B10" s="329"/>
      <c r="C10" s="330"/>
      <c r="D10" s="330"/>
      <c r="E10" s="331">
        <v>1</v>
      </c>
      <c r="F10" s="331"/>
      <c r="G10" s="331"/>
      <c r="H10" s="331"/>
      <c r="I10" s="331"/>
      <c r="J10" s="331"/>
      <c r="K10" s="331"/>
      <c r="L10" s="331">
        <v>2</v>
      </c>
      <c r="M10" s="331">
        <f>L10+1</f>
        <v>3</v>
      </c>
      <c r="N10" s="331">
        <f>M10+1</f>
        <v>4</v>
      </c>
      <c r="O10" s="331">
        <f>N10+1</f>
        <v>5</v>
      </c>
      <c r="P10" s="331"/>
      <c r="Q10" s="331">
        <v>6</v>
      </c>
      <c r="R10" s="331">
        <f>Q10+1</f>
        <v>7</v>
      </c>
      <c r="S10" s="331">
        <f>R10+1</f>
        <v>8</v>
      </c>
      <c r="T10" s="331">
        <f>S10+1</f>
        <v>9</v>
      </c>
      <c r="U10" s="331"/>
      <c r="V10" s="331">
        <v>10</v>
      </c>
      <c r="W10" s="331">
        <f t="shared" ref="W10:AD10" si="0">V10+1</f>
        <v>11</v>
      </c>
      <c r="X10" s="331">
        <f t="shared" si="0"/>
        <v>12</v>
      </c>
      <c r="Y10" s="331">
        <f t="shared" si="0"/>
        <v>13</v>
      </c>
      <c r="Z10" s="331"/>
      <c r="AA10" s="331">
        <v>14</v>
      </c>
      <c r="AB10" s="331">
        <f t="shared" si="0"/>
        <v>15</v>
      </c>
      <c r="AC10" s="331">
        <f t="shared" si="0"/>
        <v>16</v>
      </c>
      <c r="AD10" s="331">
        <f t="shared" si="0"/>
        <v>17</v>
      </c>
      <c r="AE10" s="331"/>
      <c r="AF10" s="331">
        <v>18</v>
      </c>
      <c r="AG10" s="331"/>
      <c r="AH10" s="331">
        <v>19</v>
      </c>
      <c r="AI10" s="331"/>
      <c r="AJ10" s="331"/>
      <c r="AK10" s="331"/>
      <c r="AL10" s="331"/>
      <c r="AM10" s="331"/>
      <c r="AN10" s="331"/>
      <c r="AO10" s="331"/>
      <c r="AP10" s="331"/>
      <c r="AQ10" s="331"/>
    </row>
    <row r="11" spans="1:44">
      <c r="A11" s="151">
        <v>1</v>
      </c>
      <c r="B11" s="332"/>
      <c r="C11" s="333"/>
      <c r="D11" s="333"/>
      <c r="E11" s="320"/>
      <c r="F11" s="320"/>
      <c r="G11" s="320"/>
      <c r="H11" s="320"/>
      <c r="I11" s="320"/>
      <c r="J11" s="320"/>
      <c r="K11" s="320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</row>
    <row r="12" spans="1:44" s="340" customFormat="1" ht="25.5">
      <c r="A12" s="151">
        <v>1</v>
      </c>
      <c r="B12" s="334"/>
      <c r="C12" s="335" t="s">
        <v>648</v>
      </c>
      <c r="D12" s="336"/>
      <c r="E12" s="337">
        <f>MV!E1119</f>
        <v>0</v>
      </c>
      <c r="F12" s="337"/>
      <c r="G12" s="338"/>
      <c r="H12" s="337"/>
      <c r="I12" s="337"/>
      <c r="J12" s="338"/>
      <c r="K12" s="351"/>
      <c r="L12" s="337">
        <f>MV!F1119</f>
        <v>0</v>
      </c>
      <c r="M12" s="337">
        <f>MV!G1119</f>
        <v>0</v>
      </c>
      <c r="N12" s="337">
        <f>MV!H1119</f>
        <v>0</v>
      </c>
      <c r="O12" s="338">
        <f>SUM(L12:N12)</f>
        <v>0</v>
      </c>
      <c r="P12" s="337"/>
      <c r="Q12" s="337">
        <f>MV!J1119</f>
        <v>0</v>
      </c>
      <c r="R12" s="337">
        <f>MV!K1119</f>
        <v>0</v>
      </c>
      <c r="S12" s="337">
        <f>MV!L1119</f>
        <v>0</v>
      </c>
      <c r="T12" s="338">
        <f>SUM(Q12:S12)</f>
        <v>0</v>
      </c>
      <c r="U12" s="337"/>
      <c r="V12" s="337">
        <f>MV!N1119</f>
        <v>0</v>
      </c>
      <c r="W12" s="337">
        <f>MV!O1119</f>
        <v>0</v>
      </c>
      <c r="X12" s="337">
        <f>MV!P1119</f>
        <v>0</v>
      </c>
      <c r="Y12" s="338">
        <f>SUM(V12:X12)</f>
        <v>0</v>
      </c>
      <c r="Z12" s="337"/>
      <c r="AA12" s="337">
        <f>MV!R1119</f>
        <v>0</v>
      </c>
      <c r="AB12" s="337">
        <f>MV!S1119</f>
        <v>0</v>
      </c>
      <c r="AC12" s="337">
        <f>MV!T1119</f>
        <v>0</v>
      </c>
      <c r="AD12" s="338">
        <f>SUM(AA12:AC12)</f>
        <v>0</v>
      </c>
      <c r="AE12" s="337"/>
      <c r="AF12" s="338">
        <f>SUM(O12,T12,Y12,AD12)</f>
        <v>0</v>
      </c>
      <c r="AG12" s="338"/>
      <c r="AH12" s="337">
        <f>E12-O12-T12-Y12-AD12</f>
        <v>0</v>
      </c>
      <c r="AI12" s="337"/>
      <c r="AJ12" s="338"/>
      <c r="AK12" s="338"/>
      <c r="AL12" s="339"/>
      <c r="AM12" s="339"/>
      <c r="AN12" s="339"/>
      <c r="AO12" s="339"/>
      <c r="AP12" s="339"/>
      <c r="AQ12" s="339"/>
    </row>
    <row r="13" spans="1:44" s="340" customFormat="1">
      <c r="A13" s="151">
        <f>MIN(A14:A18)</f>
        <v>3</v>
      </c>
      <c r="B13" s="334"/>
      <c r="C13" s="341" t="s">
        <v>637</v>
      </c>
      <c r="D13" s="336"/>
      <c r="E13" s="337"/>
      <c r="F13" s="337"/>
      <c r="G13" s="338"/>
      <c r="H13" s="337"/>
      <c r="I13" s="337"/>
      <c r="J13" s="338"/>
      <c r="K13" s="337"/>
      <c r="L13" s="337"/>
      <c r="M13" s="337"/>
      <c r="N13" s="337"/>
      <c r="O13" s="338"/>
      <c r="P13" s="337"/>
      <c r="Q13" s="337"/>
      <c r="R13" s="337"/>
      <c r="S13" s="337"/>
      <c r="T13" s="338"/>
      <c r="U13" s="337"/>
      <c r="V13" s="337"/>
      <c r="W13" s="337"/>
      <c r="X13" s="337"/>
      <c r="Y13" s="338"/>
      <c r="Z13" s="337"/>
      <c r="AA13" s="337"/>
      <c r="AB13" s="337"/>
      <c r="AC13" s="337"/>
      <c r="AD13" s="338"/>
      <c r="AE13" s="337"/>
      <c r="AF13" s="338"/>
      <c r="AG13" s="338"/>
      <c r="AH13" s="337"/>
      <c r="AI13" s="337"/>
      <c r="AJ13" s="338"/>
      <c r="AK13" s="338"/>
      <c r="AL13" s="339"/>
      <c r="AM13" s="339"/>
      <c r="AN13" s="339"/>
      <c r="AO13" s="339"/>
      <c r="AP13" s="339"/>
      <c r="AQ13" s="339"/>
    </row>
    <row r="14" spans="1:44" s="346" customFormat="1">
      <c r="A14" s="151">
        <f>IF(MAX(E14:AR14)=0,IF(MIN(E14:AR14)=0,3,2),2)</f>
        <v>3</v>
      </c>
      <c r="B14" s="342"/>
      <c r="C14" s="353" t="s">
        <v>650</v>
      </c>
      <c r="D14" s="336"/>
      <c r="E14" s="343"/>
      <c r="F14" s="343"/>
      <c r="G14" s="344"/>
      <c r="H14" s="343"/>
      <c r="I14" s="343"/>
      <c r="J14" s="344"/>
      <c r="K14" s="343"/>
      <c r="L14" s="343"/>
      <c r="M14" s="343"/>
      <c r="N14" s="343"/>
      <c r="O14" s="344">
        <f t="shared" ref="O14:O19" si="1">SUM(L14:N14)</f>
        <v>0</v>
      </c>
      <c r="P14" s="343"/>
      <c r="Q14" s="343"/>
      <c r="R14" s="343"/>
      <c r="S14" s="343"/>
      <c r="T14" s="344">
        <f t="shared" ref="T14:T19" si="2">SUM(Q14:S14)</f>
        <v>0</v>
      </c>
      <c r="U14" s="343"/>
      <c r="V14" s="343"/>
      <c r="W14" s="343"/>
      <c r="X14" s="343"/>
      <c r="Y14" s="344">
        <f t="shared" ref="Y14:Y19" si="3">SUM(V14:X14)</f>
        <v>0</v>
      </c>
      <c r="Z14" s="343"/>
      <c r="AA14" s="343"/>
      <c r="AB14" s="343"/>
      <c r="AC14" s="343"/>
      <c r="AD14" s="344">
        <f t="shared" ref="AD14:AD19" si="4">SUM(AA14:AC14)</f>
        <v>0</v>
      </c>
      <c r="AE14" s="343"/>
      <c r="AF14" s="344">
        <f t="shared" ref="AF14:AF19" si="5">SUM(O14,T14,Y14,AD14)</f>
        <v>0</v>
      </c>
      <c r="AG14" s="344"/>
      <c r="AH14" s="350">
        <f t="shared" ref="AH14:AH19" si="6">E14-O14-T14-Y14-AD14</f>
        <v>0</v>
      </c>
      <c r="AI14" s="343"/>
      <c r="AJ14" s="344"/>
      <c r="AK14" s="344"/>
      <c r="AL14" s="345"/>
      <c r="AM14" s="345"/>
      <c r="AN14" s="345"/>
      <c r="AO14" s="345"/>
      <c r="AP14" s="345"/>
      <c r="AQ14" s="345"/>
    </row>
    <row r="15" spans="1:44" s="346" customFormat="1" ht="25.5">
      <c r="A15" s="151">
        <f>IF(MAX(E15:AR15)=0,IF(MIN(E15:AR15)=0,3,2),2)</f>
        <v>3</v>
      </c>
      <c r="B15" s="342"/>
      <c r="C15" s="353" t="s">
        <v>651</v>
      </c>
      <c r="D15" s="336"/>
      <c r="E15" s="343"/>
      <c r="F15" s="343"/>
      <c r="G15" s="344"/>
      <c r="H15" s="343"/>
      <c r="I15" s="343"/>
      <c r="J15" s="344"/>
      <c r="K15" s="343"/>
      <c r="L15" s="343"/>
      <c r="M15" s="343"/>
      <c r="N15" s="343"/>
      <c r="O15" s="344">
        <f t="shared" si="1"/>
        <v>0</v>
      </c>
      <c r="P15" s="343"/>
      <c r="Q15" s="343"/>
      <c r="R15" s="343"/>
      <c r="S15" s="343"/>
      <c r="T15" s="344">
        <f t="shared" si="2"/>
        <v>0</v>
      </c>
      <c r="U15" s="343"/>
      <c r="V15" s="343"/>
      <c r="W15" s="343"/>
      <c r="X15" s="343"/>
      <c r="Y15" s="344">
        <f t="shared" si="3"/>
        <v>0</v>
      </c>
      <c r="Z15" s="343"/>
      <c r="AA15" s="343"/>
      <c r="AB15" s="343"/>
      <c r="AC15" s="343"/>
      <c r="AD15" s="344">
        <f t="shared" si="4"/>
        <v>0</v>
      </c>
      <c r="AE15" s="343"/>
      <c r="AF15" s="344">
        <f t="shared" si="5"/>
        <v>0</v>
      </c>
      <c r="AG15" s="344"/>
      <c r="AH15" s="350">
        <f t="shared" si="6"/>
        <v>0</v>
      </c>
      <c r="AI15" s="343"/>
      <c r="AJ15" s="344"/>
      <c r="AK15" s="344"/>
      <c r="AL15" s="345"/>
      <c r="AM15" s="345"/>
      <c r="AN15" s="345"/>
      <c r="AO15" s="345"/>
      <c r="AP15" s="345"/>
      <c r="AQ15" s="345"/>
    </row>
    <row r="16" spans="1:44" s="346" customFormat="1">
      <c r="A16" s="151">
        <f>IF(MAX(E16:AR16)=0,IF(MIN(E16:AR16)=0,3,2),2)</f>
        <v>3</v>
      </c>
      <c r="B16" s="342"/>
      <c r="C16" s="353" t="s">
        <v>652</v>
      </c>
      <c r="D16" s="336"/>
      <c r="E16" s="343"/>
      <c r="F16" s="343"/>
      <c r="G16" s="344"/>
      <c r="H16" s="343"/>
      <c r="I16" s="343"/>
      <c r="J16" s="344"/>
      <c r="K16" s="343"/>
      <c r="L16" s="343"/>
      <c r="M16" s="343"/>
      <c r="N16" s="343"/>
      <c r="O16" s="344">
        <f t="shared" si="1"/>
        <v>0</v>
      </c>
      <c r="P16" s="343"/>
      <c r="Q16" s="343"/>
      <c r="R16" s="343"/>
      <c r="S16" s="343"/>
      <c r="T16" s="344">
        <f t="shared" si="2"/>
        <v>0</v>
      </c>
      <c r="U16" s="343"/>
      <c r="V16" s="343"/>
      <c r="W16" s="343"/>
      <c r="X16" s="343"/>
      <c r="Y16" s="344">
        <f t="shared" si="3"/>
        <v>0</v>
      </c>
      <c r="Z16" s="343"/>
      <c r="AA16" s="343"/>
      <c r="AB16" s="343"/>
      <c r="AC16" s="343"/>
      <c r="AD16" s="344">
        <f t="shared" si="4"/>
        <v>0</v>
      </c>
      <c r="AE16" s="343"/>
      <c r="AF16" s="344">
        <f t="shared" si="5"/>
        <v>0</v>
      </c>
      <c r="AG16" s="344"/>
      <c r="AH16" s="350">
        <f t="shared" si="6"/>
        <v>0</v>
      </c>
      <c r="AI16" s="343"/>
      <c r="AJ16" s="344"/>
      <c r="AK16" s="344"/>
      <c r="AL16" s="345"/>
      <c r="AM16" s="345"/>
      <c r="AN16" s="345"/>
      <c r="AO16" s="345"/>
      <c r="AP16" s="345"/>
      <c r="AQ16" s="345"/>
    </row>
    <row r="17" spans="1:44" s="346" customFormat="1">
      <c r="A17" s="151">
        <f>IF(MAX(E17:AR17)=0,IF(MIN(E17:AR17)=0,3,2),2)</f>
        <v>3</v>
      </c>
      <c r="B17" s="342"/>
      <c r="C17" s="343"/>
      <c r="D17" s="336"/>
      <c r="E17" s="343"/>
      <c r="F17" s="343"/>
      <c r="G17" s="344"/>
      <c r="H17" s="343"/>
      <c r="I17" s="343"/>
      <c r="J17" s="344"/>
      <c r="K17" s="343"/>
      <c r="L17" s="343"/>
      <c r="M17" s="343"/>
      <c r="N17" s="343"/>
      <c r="O17" s="344">
        <f t="shared" si="1"/>
        <v>0</v>
      </c>
      <c r="P17" s="343"/>
      <c r="Q17" s="343"/>
      <c r="R17" s="343"/>
      <c r="S17" s="343"/>
      <c r="T17" s="344">
        <f t="shared" si="2"/>
        <v>0</v>
      </c>
      <c r="U17" s="343"/>
      <c r="V17" s="343"/>
      <c r="W17" s="343"/>
      <c r="X17" s="343"/>
      <c r="Y17" s="344">
        <f t="shared" si="3"/>
        <v>0</v>
      </c>
      <c r="Z17" s="343"/>
      <c r="AA17" s="343"/>
      <c r="AB17" s="343"/>
      <c r="AC17" s="343"/>
      <c r="AD17" s="344">
        <f t="shared" si="4"/>
        <v>0</v>
      </c>
      <c r="AE17" s="343"/>
      <c r="AF17" s="344">
        <f t="shared" si="5"/>
        <v>0</v>
      </c>
      <c r="AG17" s="344"/>
      <c r="AH17" s="350">
        <f t="shared" si="6"/>
        <v>0</v>
      </c>
      <c r="AI17" s="343"/>
      <c r="AJ17" s="344"/>
      <c r="AK17" s="344"/>
      <c r="AL17" s="345"/>
      <c r="AM17" s="345"/>
      <c r="AN17" s="345"/>
      <c r="AO17" s="345"/>
      <c r="AP17" s="345"/>
      <c r="AQ17" s="345"/>
    </row>
    <row r="18" spans="1:44" s="346" customFormat="1">
      <c r="A18" s="151"/>
      <c r="B18" s="342"/>
      <c r="C18" s="343"/>
      <c r="D18" s="336"/>
      <c r="E18" s="343"/>
      <c r="F18" s="343"/>
      <c r="G18" s="344"/>
      <c r="H18" s="343"/>
      <c r="I18" s="343"/>
      <c r="J18" s="344"/>
      <c r="K18" s="343"/>
      <c r="L18" s="343"/>
      <c r="M18" s="343"/>
      <c r="N18" s="343"/>
      <c r="O18" s="344">
        <f t="shared" si="1"/>
        <v>0</v>
      </c>
      <c r="P18" s="343"/>
      <c r="Q18" s="343"/>
      <c r="R18" s="343"/>
      <c r="S18" s="343"/>
      <c r="T18" s="344">
        <f t="shared" si="2"/>
        <v>0</v>
      </c>
      <c r="U18" s="343"/>
      <c r="V18" s="343"/>
      <c r="W18" s="343"/>
      <c r="X18" s="343"/>
      <c r="Y18" s="344">
        <f t="shared" si="3"/>
        <v>0</v>
      </c>
      <c r="Z18" s="343"/>
      <c r="AA18" s="343"/>
      <c r="AB18" s="343"/>
      <c r="AC18" s="343"/>
      <c r="AD18" s="344">
        <f t="shared" si="4"/>
        <v>0</v>
      </c>
      <c r="AE18" s="343"/>
      <c r="AF18" s="344">
        <f t="shared" si="5"/>
        <v>0</v>
      </c>
      <c r="AG18" s="344"/>
      <c r="AH18" s="350">
        <f t="shared" si="6"/>
        <v>0</v>
      </c>
      <c r="AI18" s="343"/>
      <c r="AJ18" s="344"/>
      <c r="AK18" s="344"/>
      <c r="AL18" s="345"/>
      <c r="AM18" s="345"/>
      <c r="AN18" s="345"/>
      <c r="AO18" s="345"/>
      <c r="AP18" s="345"/>
      <c r="AQ18" s="345"/>
    </row>
    <row r="19" spans="1:44" s="340" customFormat="1">
      <c r="A19" s="151">
        <v>1</v>
      </c>
      <c r="B19" s="334"/>
      <c r="C19" s="335" t="s">
        <v>649</v>
      </c>
      <c r="D19" s="336"/>
      <c r="E19" s="337">
        <f>MV!E1131</f>
        <v>0</v>
      </c>
      <c r="F19" s="337"/>
      <c r="G19" s="338"/>
      <c r="H19" s="337"/>
      <c r="I19" s="337"/>
      <c r="J19" s="338"/>
      <c r="K19" s="337"/>
      <c r="L19" s="337">
        <f>MV!F1131</f>
        <v>0</v>
      </c>
      <c r="M19" s="337">
        <f>MV!G1131</f>
        <v>0</v>
      </c>
      <c r="N19" s="337">
        <f>MV!H1131</f>
        <v>0</v>
      </c>
      <c r="O19" s="338">
        <f t="shared" si="1"/>
        <v>0</v>
      </c>
      <c r="P19" s="337"/>
      <c r="Q19" s="337">
        <f>MV!J1131</f>
        <v>0</v>
      </c>
      <c r="R19" s="337">
        <f>MV!K1131</f>
        <v>0</v>
      </c>
      <c r="S19" s="337">
        <f>MV!L1131</f>
        <v>0</v>
      </c>
      <c r="T19" s="338">
        <f t="shared" si="2"/>
        <v>0</v>
      </c>
      <c r="U19" s="337"/>
      <c r="V19" s="337">
        <f>MV!N1131</f>
        <v>0</v>
      </c>
      <c r="W19" s="337">
        <f>MV!O1131</f>
        <v>0</v>
      </c>
      <c r="X19" s="337">
        <f>MV!P1131</f>
        <v>0</v>
      </c>
      <c r="Y19" s="338">
        <f t="shared" si="3"/>
        <v>0</v>
      </c>
      <c r="Z19" s="337"/>
      <c r="AA19" s="337">
        <f>MV!R1131</f>
        <v>0</v>
      </c>
      <c r="AB19" s="337">
        <f>MV!S1131</f>
        <v>0</v>
      </c>
      <c r="AC19" s="337">
        <f>MV!T1131</f>
        <v>0</v>
      </c>
      <c r="AD19" s="338">
        <f t="shared" si="4"/>
        <v>0</v>
      </c>
      <c r="AE19" s="337"/>
      <c r="AF19" s="338">
        <f t="shared" si="5"/>
        <v>0</v>
      </c>
      <c r="AG19" s="338"/>
      <c r="AH19" s="337">
        <f t="shared" si="6"/>
        <v>0</v>
      </c>
      <c r="AI19" s="337"/>
      <c r="AJ19" s="338"/>
      <c r="AK19" s="338"/>
      <c r="AL19" s="339"/>
      <c r="AM19" s="339"/>
      <c r="AN19" s="339"/>
      <c r="AO19" s="339"/>
      <c r="AP19" s="339"/>
      <c r="AQ19" s="339"/>
    </row>
    <row r="20" spans="1:44" s="340" customFormat="1">
      <c r="A20" s="151">
        <f>MIN(A21:A25)</f>
        <v>3</v>
      </c>
      <c r="B20" s="334"/>
      <c r="C20" s="341" t="s">
        <v>637</v>
      </c>
      <c r="D20" s="336"/>
      <c r="E20" s="337"/>
      <c r="F20" s="337"/>
      <c r="G20" s="338"/>
      <c r="H20" s="337"/>
      <c r="I20" s="337"/>
      <c r="J20" s="338"/>
      <c r="K20" s="337"/>
      <c r="L20" s="337"/>
      <c r="M20" s="337"/>
      <c r="N20" s="337"/>
      <c r="O20" s="338"/>
      <c r="P20" s="337"/>
      <c r="Q20" s="337"/>
      <c r="R20" s="337"/>
      <c r="S20" s="337"/>
      <c r="T20" s="338"/>
      <c r="U20" s="337"/>
      <c r="V20" s="337"/>
      <c r="W20" s="337"/>
      <c r="X20" s="337"/>
      <c r="Y20" s="338"/>
      <c r="Z20" s="337"/>
      <c r="AA20" s="337"/>
      <c r="AB20" s="337"/>
      <c r="AC20" s="337"/>
      <c r="AD20" s="338"/>
      <c r="AE20" s="337"/>
      <c r="AF20" s="338"/>
      <c r="AG20" s="338"/>
      <c r="AH20" s="337"/>
      <c r="AI20" s="337"/>
      <c r="AJ20" s="338"/>
      <c r="AK20" s="338"/>
      <c r="AL20" s="339"/>
      <c r="AM20" s="339"/>
      <c r="AN20" s="339"/>
      <c r="AO20" s="339"/>
      <c r="AP20" s="339"/>
      <c r="AQ20" s="339"/>
    </row>
    <row r="21" spans="1:44" s="346" customFormat="1" ht="25.5">
      <c r="A21" s="151">
        <f>IF(MAX(E21:AR21)=0,IF(MIN(E21:AR21)=0,3,2),2)</f>
        <v>3</v>
      </c>
      <c r="B21" s="342"/>
      <c r="C21" s="353" t="s">
        <v>651</v>
      </c>
      <c r="D21" s="336"/>
      <c r="E21" s="343"/>
      <c r="F21" s="343"/>
      <c r="G21" s="344"/>
      <c r="H21" s="343"/>
      <c r="I21" s="343"/>
      <c r="J21" s="344"/>
      <c r="K21" s="343"/>
      <c r="L21" s="343"/>
      <c r="M21" s="343"/>
      <c r="N21" s="343"/>
      <c r="O21" s="344">
        <f>SUM(L21:N21)</f>
        <v>0</v>
      </c>
      <c r="P21" s="343"/>
      <c r="Q21" s="343"/>
      <c r="R21" s="343"/>
      <c r="S21" s="343"/>
      <c r="T21" s="344">
        <f>SUM(Q21:S21)</f>
        <v>0</v>
      </c>
      <c r="U21" s="343"/>
      <c r="V21" s="343"/>
      <c r="W21" s="343"/>
      <c r="X21" s="343"/>
      <c r="Y21" s="344">
        <f>SUM(V21:X21)</f>
        <v>0</v>
      </c>
      <c r="Z21" s="343"/>
      <c r="AA21" s="343"/>
      <c r="AB21" s="343"/>
      <c r="AC21" s="343"/>
      <c r="AD21" s="344">
        <f>SUM(AA21:AC21)</f>
        <v>0</v>
      </c>
      <c r="AE21" s="343"/>
      <c r="AF21" s="344">
        <f>SUM(O21,T21,Y21,AD21)</f>
        <v>0</v>
      </c>
      <c r="AG21" s="344"/>
      <c r="AH21" s="350">
        <f>E21-O21-T21-Y21-AD21</f>
        <v>0</v>
      </c>
      <c r="AI21" s="343"/>
      <c r="AJ21" s="344"/>
      <c r="AK21" s="344"/>
      <c r="AL21" s="345"/>
      <c r="AM21" s="345"/>
      <c r="AN21" s="345"/>
      <c r="AO21" s="345"/>
      <c r="AP21" s="345"/>
      <c r="AQ21" s="345"/>
    </row>
    <row r="22" spans="1:44" s="346" customFormat="1">
      <c r="A22" s="151">
        <f>IF(MAX(E22:AR22)=0,IF(MIN(E22:AR22)=0,3,2),2)</f>
        <v>3</v>
      </c>
      <c r="B22" s="342"/>
      <c r="C22" s="353" t="s">
        <v>650</v>
      </c>
      <c r="D22" s="336"/>
      <c r="E22" s="343"/>
      <c r="F22" s="343"/>
      <c r="G22" s="344"/>
      <c r="H22" s="343"/>
      <c r="I22" s="343"/>
      <c r="J22" s="344"/>
      <c r="K22" s="343"/>
      <c r="L22" s="343"/>
      <c r="M22" s="343"/>
      <c r="N22" s="343"/>
      <c r="O22" s="344">
        <f>SUM(L22:N22)</f>
        <v>0</v>
      </c>
      <c r="P22" s="343"/>
      <c r="Q22" s="343"/>
      <c r="R22" s="343"/>
      <c r="S22" s="343"/>
      <c r="T22" s="344">
        <f>SUM(Q22:S22)</f>
        <v>0</v>
      </c>
      <c r="U22" s="343"/>
      <c r="V22" s="343"/>
      <c r="W22" s="343"/>
      <c r="X22" s="343"/>
      <c r="Y22" s="344">
        <f>SUM(V22:X22)</f>
        <v>0</v>
      </c>
      <c r="Z22" s="343"/>
      <c r="AA22" s="343"/>
      <c r="AB22" s="343"/>
      <c r="AC22" s="343"/>
      <c r="AD22" s="344">
        <f>SUM(AA22:AC22)</f>
        <v>0</v>
      </c>
      <c r="AE22" s="343"/>
      <c r="AF22" s="344">
        <f>SUM(O22,T22,Y22,AD22)</f>
        <v>0</v>
      </c>
      <c r="AG22" s="344"/>
      <c r="AH22" s="350">
        <f>E22-O22-T22-Y22-AD22</f>
        <v>0</v>
      </c>
      <c r="AI22" s="343"/>
      <c r="AJ22" s="344"/>
      <c r="AK22" s="344"/>
      <c r="AL22" s="345"/>
      <c r="AM22" s="345"/>
      <c r="AN22" s="345"/>
      <c r="AO22" s="345"/>
      <c r="AP22" s="345"/>
      <c r="AQ22" s="345"/>
    </row>
    <row r="23" spans="1:44" s="346" customFormat="1" ht="25.5">
      <c r="A23" s="151">
        <f>IF(MAX(E23:AR23)=0,IF(MIN(E23:AR23)=0,3,2),2)</f>
        <v>3</v>
      </c>
      <c r="B23" s="342"/>
      <c r="C23" s="353" t="s">
        <v>653</v>
      </c>
      <c r="D23" s="336"/>
      <c r="E23" s="343"/>
      <c r="F23" s="343"/>
      <c r="G23" s="344"/>
      <c r="H23" s="343"/>
      <c r="I23" s="343"/>
      <c r="J23" s="344"/>
      <c r="K23" s="343"/>
      <c r="L23" s="343"/>
      <c r="M23" s="343"/>
      <c r="N23" s="343"/>
      <c r="O23" s="344">
        <f>SUM(L23:N23)</f>
        <v>0</v>
      </c>
      <c r="P23" s="343"/>
      <c r="Q23" s="343"/>
      <c r="R23" s="343"/>
      <c r="S23" s="343"/>
      <c r="T23" s="344">
        <f>SUM(Q23:S23)</f>
        <v>0</v>
      </c>
      <c r="U23" s="343"/>
      <c r="V23" s="343"/>
      <c r="W23" s="343"/>
      <c r="X23" s="343"/>
      <c r="Y23" s="344">
        <f>SUM(V23:X23)</f>
        <v>0</v>
      </c>
      <c r="Z23" s="343"/>
      <c r="AA23" s="343"/>
      <c r="AB23" s="343"/>
      <c r="AC23" s="343"/>
      <c r="AD23" s="344">
        <f>SUM(AA23:AC23)</f>
        <v>0</v>
      </c>
      <c r="AE23" s="343"/>
      <c r="AF23" s="344">
        <f>SUM(O23,T23,Y23,AD23)</f>
        <v>0</v>
      </c>
      <c r="AG23" s="344"/>
      <c r="AH23" s="350">
        <f>E23-O23-T23-Y23-AD23</f>
        <v>0</v>
      </c>
      <c r="AI23" s="343"/>
      <c r="AJ23" s="344"/>
      <c r="AK23" s="344"/>
      <c r="AL23" s="345"/>
      <c r="AM23" s="345"/>
      <c r="AN23" s="345"/>
      <c r="AO23" s="345"/>
      <c r="AP23" s="345"/>
      <c r="AQ23" s="345"/>
    </row>
    <row r="24" spans="1:44" s="346" customFormat="1">
      <c r="A24" s="151"/>
      <c r="B24" s="342"/>
      <c r="C24" s="343"/>
      <c r="D24" s="336"/>
      <c r="E24" s="343"/>
      <c r="F24" s="343"/>
      <c r="G24" s="344"/>
      <c r="H24" s="343"/>
      <c r="I24" s="343"/>
      <c r="J24" s="344"/>
      <c r="K24" s="343"/>
      <c r="L24" s="343"/>
      <c r="M24" s="343"/>
      <c r="N24" s="343"/>
      <c r="O24" s="344">
        <f>SUM(L24:N24)</f>
        <v>0</v>
      </c>
      <c r="P24" s="343"/>
      <c r="Q24" s="343"/>
      <c r="R24" s="343"/>
      <c r="S24" s="343"/>
      <c r="T24" s="344">
        <f>SUM(Q24:S24)</f>
        <v>0</v>
      </c>
      <c r="U24" s="343"/>
      <c r="V24" s="343"/>
      <c r="W24" s="343"/>
      <c r="X24" s="343"/>
      <c r="Y24" s="344">
        <f>SUM(V24:X24)</f>
        <v>0</v>
      </c>
      <c r="Z24" s="343"/>
      <c r="AA24" s="343"/>
      <c r="AB24" s="343"/>
      <c r="AC24" s="343"/>
      <c r="AD24" s="344">
        <f>SUM(AA24:AC24)</f>
        <v>0</v>
      </c>
      <c r="AE24" s="343"/>
      <c r="AF24" s="344">
        <f>SUM(O24,T24,Y24,AD24)</f>
        <v>0</v>
      </c>
      <c r="AG24" s="344"/>
      <c r="AH24" s="350">
        <f>E24-O24-T24-Y24-AD24</f>
        <v>0</v>
      </c>
      <c r="AI24" s="343"/>
      <c r="AJ24" s="344"/>
      <c r="AK24" s="344"/>
      <c r="AL24" s="345"/>
      <c r="AM24" s="345"/>
      <c r="AN24" s="345"/>
      <c r="AO24" s="345"/>
      <c r="AP24" s="345"/>
      <c r="AQ24" s="345"/>
    </row>
    <row r="25" spans="1:44" s="346" customFormat="1">
      <c r="A25" s="151">
        <f>IF(MAX(E25:AR25)=0,IF(MIN(E25:AR25)=0,3,2),2)</f>
        <v>3</v>
      </c>
      <c r="B25" s="342"/>
      <c r="C25" s="343"/>
      <c r="D25" s="336"/>
      <c r="E25" s="343"/>
      <c r="F25" s="343"/>
      <c r="G25" s="344"/>
      <c r="H25" s="343"/>
      <c r="I25" s="343"/>
      <c r="J25" s="344"/>
      <c r="K25" s="343"/>
      <c r="L25" s="343"/>
      <c r="M25" s="343"/>
      <c r="N25" s="343"/>
      <c r="O25" s="344">
        <f>SUM(L25:N25)</f>
        <v>0</v>
      </c>
      <c r="P25" s="343"/>
      <c r="Q25" s="343"/>
      <c r="R25" s="343"/>
      <c r="S25" s="343"/>
      <c r="T25" s="344">
        <f>SUM(Q25:S25)</f>
        <v>0</v>
      </c>
      <c r="U25" s="343"/>
      <c r="V25" s="343"/>
      <c r="W25" s="343"/>
      <c r="X25" s="343"/>
      <c r="Y25" s="344">
        <f>SUM(V25:X25)</f>
        <v>0</v>
      </c>
      <c r="Z25" s="343"/>
      <c r="AA25" s="343"/>
      <c r="AB25" s="343"/>
      <c r="AC25" s="343"/>
      <c r="AD25" s="344">
        <f>SUM(AA25:AC25)</f>
        <v>0</v>
      </c>
      <c r="AE25" s="343"/>
      <c r="AF25" s="344">
        <f>SUM(O25,T25,Y25,AD25)</f>
        <v>0</v>
      </c>
      <c r="AG25" s="344"/>
      <c r="AH25" s="350">
        <f>E25-O25-T25-Y25-AD25</f>
        <v>0</v>
      </c>
      <c r="AI25" s="343"/>
      <c r="AJ25" s="344"/>
      <c r="AK25" s="344"/>
      <c r="AL25" s="345"/>
      <c r="AM25" s="345"/>
      <c r="AN25" s="345"/>
      <c r="AO25" s="345"/>
      <c r="AP25" s="345"/>
      <c r="AQ25" s="345"/>
    </row>
    <row r="26" spans="1:44">
      <c r="A26" s="151"/>
      <c r="B26" s="355"/>
      <c r="C26" s="356"/>
      <c r="D26" s="336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7"/>
      <c r="AE26" s="357"/>
      <c r="AF26" s="357"/>
      <c r="AG26" s="357"/>
      <c r="AH26" s="357"/>
      <c r="AI26" s="357"/>
      <c r="AJ26" s="357"/>
      <c r="AK26" s="357"/>
      <c r="AL26" s="358"/>
      <c r="AM26" s="358"/>
      <c r="AN26" s="358"/>
      <c r="AO26" s="358"/>
      <c r="AP26" s="358"/>
      <c r="AQ26" s="358"/>
    </row>
    <row r="27" spans="1:44">
      <c r="A27" s="151">
        <v>1</v>
      </c>
      <c r="AR27" s="286"/>
    </row>
    <row r="28" spans="1:44">
      <c r="A28" s="151">
        <v>1</v>
      </c>
      <c r="E28" s="347">
        <f>E12-SUM(E14:E18)</f>
        <v>0</v>
      </c>
      <c r="F28" s="347"/>
      <c r="G28" s="347"/>
      <c r="H28" s="347"/>
      <c r="I28" s="347"/>
      <c r="J28" s="347"/>
      <c r="K28" s="347"/>
      <c r="L28" s="347">
        <f>L12-SUM(L14:L18)</f>
        <v>0</v>
      </c>
      <c r="M28" s="347">
        <f>M12-SUM(M14:M18)</f>
        <v>0</v>
      </c>
      <c r="N28" s="347">
        <f>N12-SUM(N14:N18)</f>
        <v>0</v>
      </c>
      <c r="O28" s="347">
        <f>O12-SUM(O14:O18)</f>
        <v>0</v>
      </c>
      <c r="P28" s="347"/>
      <c r="Q28" s="347">
        <f>Q12-SUM(Q14:Q18)</f>
        <v>0</v>
      </c>
      <c r="R28" s="347">
        <f>R12-SUM(R14:R18)</f>
        <v>0</v>
      </c>
      <c r="S28" s="347">
        <f>S12-SUM(S14:S18)</f>
        <v>0</v>
      </c>
      <c r="T28" s="347">
        <f>T12-SUM(T14:T18)</f>
        <v>0</v>
      </c>
      <c r="U28" s="347"/>
      <c r="V28" s="347">
        <f>V12-SUM(V14:V18)</f>
        <v>0</v>
      </c>
      <c r="W28" s="347">
        <f>W12-SUM(W14:W18)</f>
        <v>0</v>
      </c>
      <c r="X28" s="347">
        <f>X12-SUM(X14:X18)</f>
        <v>0</v>
      </c>
      <c r="Y28" s="347">
        <f>Y12-SUM(Y14:Y18)</f>
        <v>0</v>
      </c>
      <c r="Z28" s="347"/>
      <c r="AA28" s="347">
        <f>AA12-SUM(AA14:AA18)</f>
        <v>0</v>
      </c>
      <c r="AB28" s="347">
        <f>AB12-SUM(AB14:AB18)</f>
        <v>0</v>
      </c>
      <c r="AC28" s="347">
        <f>AC12-SUM(AC14:AC18)</f>
        <v>0</v>
      </c>
      <c r="AD28" s="347">
        <f>AD12-SUM(AD14:AD18)</f>
        <v>0</v>
      </c>
      <c r="AE28" s="347"/>
      <c r="AF28" s="347">
        <f>AF12-SUM(AF14:AF18)</f>
        <v>0</v>
      </c>
      <c r="AG28" s="347"/>
      <c r="AH28" s="347">
        <f>AH12-SUM(AH14:AH18)</f>
        <v>0</v>
      </c>
      <c r="AI28" s="347"/>
      <c r="AJ28" s="347"/>
      <c r="AK28" s="348"/>
    </row>
    <row r="29" spans="1:44">
      <c r="A29" s="151">
        <v>1</v>
      </c>
      <c r="E29" s="347">
        <f>E19-SUM(E21:E25)</f>
        <v>0</v>
      </c>
      <c r="F29" s="347"/>
      <c r="G29" s="347"/>
      <c r="H29" s="347"/>
      <c r="I29" s="347"/>
      <c r="J29" s="347"/>
      <c r="K29" s="347"/>
      <c r="L29" s="347">
        <f>L19-SUM(L21:L25)</f>
        <v>0</v>
      </c>
      <c r="M29" s="347">
        <f>M19-SUM(M21:M25)</f>
        <v>0</v>
      </c>
      <c r="N29" s="347">
        <f>N19-SUM(N21:N25)</f>
        <v>0</v>
      </c>
      <c r="O29" s="347">
        <f>O19-SUM(O21:O25)</f>
        <v>0</v>
      </c>
      <c r="P29" s="347"/>
      <c r="Q29" s="347">
        <f>Q19-SUM(Q21:Q25)</f>
        <v>0</v>
      </c>
      <c r="R29" s="347">
        <f>R19-SUM(R21:R25)</f>
        <v>0</v>
      </c>
      <c r="S29" s="347">
        <f>S19-SUM(S21:S25)</f>
        <v>0</v>
      </c>
      <c r="T29" s="347">
        <f>T19-SUM(T21:T25)</f>
        <v>0</v>
      </c>
      <c r="U29" s="347"/>
      <c r="V29" s="347">
        <f>V19-SUM(V21:V25)</f>
        <v>0</v>
      </c>
      <c r="W29" s="347">
        <f>W19-SUM(W21:W25)</f>
        <v>0</v>
      </c>
      <c r="X29" s="347">
        <f>X19-SUM(X21:X25)</f>
        <v>0</v>
      </c>
      <c r="Y29" s="347">
        <f>Y19-SUM(Y21:Y25)</f>
        <v>0</v>
      </c>
      <c r="Z29" s="347"/>
      <c r="AA29" s="347">
        <f>AA19-SUM(AA21:AA25)</f>
        <v>0</v>
      </c>
      <c r="AB29" s="347">
        <f>AB19-SUM(AB21:AB25)</f>
        <v>0</v>
      </c>
      <c r="AC29" s="347">
        <f>AC19-SUM(AC21:AC25)</f>
        <v>0</v>
      </c>
      <c r="AD29" s="347">
        <f>AD19-SUM(AD21:AD25)</f>
        <v>0</v>
      </c>
      <c r="AE29" s="347"/>
      <c r="AF29" s="347">
        <f>AF19-SUM(AF21:AF25)</f>
        <v>0</v>
      </c>
      <c r="AG29" s="347"/>
      <c r="AH29" s="347">
        <f>AH19-SUM(AH21:AH25)</f>
        <v>0</v>
      </c>
      <c r="AI29" s="347"/>
      <c r="AJ29" s="347"/>
      <c r="AK29" s="348"/>
    </row>
  </sheetData>
  <sheetProtection password="F284" sheet="1"/>
  <autoFilter ref="A1:A29"/>
  <dataConsolidate>
    <dataRefs count="1">
      <dataRef ref="E12:E111" sheet="MV" r:id="rId1"/>
    </dataRefs>
  </dataConsolidate>
  <dataValidations count="1">
    <dataValidation type="list" allowBlank="1" showInputMessage="1" showErrorMessage="1" sqref="E1:AQ1">
      <formula1>"Hide,'"</formula1>
    </dataValidation>
  </dataValidations>
  <pageMargins left="0" right="0" top="0.59055118110236227" bottom="0.39370078740157483" header="0.19685039370078741" footer="0.19685039370078741"/>
  <pageSetup paperSize="9" scale="55" orientation="landscape" blackAndWhite="1" r:id="rId2"/>
  <headerFooter alignWithMargins="0">
    <oddHeader>&amp;R&amp;D   &amp;T      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/>
  </sheetViews>
  <sheetFormatPr defaultRowHeight="12.75"/>
  <cols>
    <col min="1" max="1" width="13.42578125" customWidth="1"/>
  </cols>
  <sheetData>
    <row r="1" spans="1:6">
      <c r="A1" s="84">
        <v>1</v>
      </c>
    </row>
    <row r="2" spans="1:6">
      <c r="A2" s="16" t="s">
        <v>74</v>
      </c>
    </row>
    <row r="3" spans="1:6">
      <c r="A3" s="16" t="s">
        <v>75</v>
      </c>
    </row>
    <row r="6" spans="1:6">
      <c r="A6" s="16"/>
    </row>
    <row r="7" spans="1:6">
      <c r="A7" s="16"/>
    </row>
    <row r="9" spans="1:6">
      <c r="A9" t="s">
        <v>223</v>
      </c>
      <c r="B9" s="127">
        <f>ROW(MV!Y195)</f>
        <v>195</v>
      </c>
      <c r="C9" t="s">
        <v>224</v>
      </c>
      <c r="D9" s="127">
        <f>COLUMN(MV!Y1)-1</f>
        <v>24</v>
      </c>
      <c r="E9" t="s">
        <v>225</v>
      </c>
      <c r="F9" s="127">
        <f>ROW(MV!Y1275)-1</f>
        <v>1274</v>
      </c>
    </row>
    <row r="10" spans="1:6">
      <c r="B10" s="127"/>
      <c r="D10" s="127"/>
      <c r="F10" s="127"/>
    </row>
  </sheetData>
  <sheetProtection sheet="1"/>
  <dataValidations count="1"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MV</vt:lpstr>
      <vt:lpstr>Razsh-61-00</vt:lpstr>
      <vt:lpstr>Razsh-64-00</vt:lpstr>
      <vt:lpstr>Transf-Obshtini</vt:lpstr>
      <vt:lpstr>Нефинансови предприятия</vt:lpstr>
      <vt:lpstr>Inf</vt:lpstr>
      <vt:lpstr>MV!Print_Area</vt:lpstr>
      <vt:lpstr>'Razsh-61-00'!Print_Area</vt:lpstr>
      <vt:lpstr>'Razsh-64-00'!Print_Area</vt:lpstr>
      <vt:lpstr>'Transf-Obshtini'!Print_Area</vt:lpstr>
      <vt:lpstr>'Нефинансови предприятия'!Print_Area</vt:lpstr>
      <vt:lpstr>MV!Print_Titles</vt:lpstr>
      <vt:lpstr>'Razsh-61-00'!Print_Titles</vt:lpstr>
      <vt:lpstr>'Razsh-64-00'!Print_Titles</vt:lpstr>
      <vt:lpstr>'Нефинансови предприятия'!Print_Titles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tany_vt@abv.bg</cp:lastModifiedBy>
  <cp:lastPrinted>2022-03-09T15:01:22Z</cp:lastPrinted>
  <dcterms:created xsi:type="dcterms:W3CDTF">2007-01-22T11:17:31Z</dcterms:created>
  <dcterms:modified xsi:type="dcterms:W3CDTF">2024-02-16T07:44:10Z</dcterms:modified>
</cp:coreProperties>
</file>